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<sst xmlns="http://schemas.openxmlformats.org/spreadsheetml/2006/main" count="122" uniqueCount="103">
  <si>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</si>
  <si>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</si>
  <si>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</si>
  <si>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</si>
  <si>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</si>
  <si>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</si>
  <si>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</si>
  <si>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</si>
  <si>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</si>
  <si>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</si>
  <si>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</si>
  <si>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</si>
  <si>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</si>
  <si>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</si>
  <si>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</si>
  <si>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Poplatek za likvidaci komunálního odpadu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</si>
  <si>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</si>
  <si>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</si>
  <si>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</si>
  <si>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</si>
  <si>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</si>
  <si>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</si>
  <si>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</si>
  <si>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</si>
  <si>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</si>
  <si>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</si>
  <si>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</si>
  <si>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</si>
  <si>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</si>
  <si>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</si>
  <si>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</si>
  <si>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</si>
  <si>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</si>
  <si>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</si>
  <si>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</si>
  <si>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</si>
  <si>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</si>
  <si>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</si>
  <si>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</si>
  <si>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</si>
  <si>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</si>
  <si>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</si>
  <si>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</si>
  <si>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</si>
  <si>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</si>
  <si>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</si>
  <si>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</si>
  <si>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</si>
  <si>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</si>
  <si>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>Finanční vypořádání minulých let (volby)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</si>
  <si>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</si>
  <si>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</si>
  <si>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</si>
  <si>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</si>
  <si>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</si>
  <si>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</si>
  <si>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</si>
  <si>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</si>
  <si>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</si>
  <si>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</si>
  <si>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</si>
  <si>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</si>
  <si>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</si>
  <si>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</si>
  <si>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</si>
  <si>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</si>
  <si>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</si>
  <si>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</si>
  <si>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</si>
  <si>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</si>
  <si>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Ostatní záležitosti v silniční dopravě</t>
  </si>
  <si>
    <t>Rozpočet na rok 2021</t>
  </si>
  <si>
    <t>Ostatní přijaté vratky transferů</t>
  </si>
  <si>
    <t>Neinvestiční přijaté transfery ze SR v rámci souhr. dotačního vztahu</t>
  </si>
  <si>
    <t>Ostatní neinvestiční přijaté transfery ze státního rozpočtu</t>
  </si>
  <si>
    <t>Ostatní investiční přijaté transfery ze státního rozpočtu</t>
  </si>
  <si>
    <t>Třída 8 -  Financování</t>
  </si>
  <si>
    <t>Zapojená část zůstatku BÚ z r.2020</t>
  </si>
  <si>
    <t>Provoz veřené silniční dopravy</t>
  </si>
  <si>
    <t>Odvádění a čištění odpadních vod  a nakládání s kaly</t>
  </si>
  <si>
    <t>Činnosti registrovaných církví a náboženských společností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</si>
  <si>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</si>
  <si>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</si>
  <si>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</si>
  <si>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</si>
  <si>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</si>
  <si>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Tísňová péče</t>
  </si>
  <si>
    <t>2. rozpočtové opatření</t>
  </si>
  <si>
    <t>Rozpočet po 2. rozpočtovém opatření</t>
  </si>
  <si>
    <t>Neinvestiční přijaté transf.z všeob.pokl.správy SR</t>
  </si>
  <si>
    <t>3. rozpočtové opatření</t>
  </si>
  <si>
    <t>Rozpočet po 3. rozpočtovém opatření</t>
  </si>
  <si>
    <t>Sběr a svoz ost.odpadů (jiných než nebez.a komun.)</t>
  </si>
  <si>
    <t>Ostatní zálež. civilní připravenosti na krizové st</t>
  </si>
  <si>
    <t>4. rozpočtové opatření</t>
  </si>
  <si>
    <t>Rozpočet po 4. rozpočtovém opatření</t>
  </si>
  <si>
    <t>5. rozpočtové opatření</t>
  </si>
  <si>
    <t>Rozpočet po 5. rozpočtovém opatření</t>
  </si>
  <si>
    <t>Volby do Parlamentu ČR</t>
  </si>
  <si>
    <t>6. rozpočtové opatření</t>
  </si>
  <si>
    <t>Rozpočet po 6. rozpočtovém opatření</t>
  </si>
  <si>
    <t>7. rozpočtové opatření</t>
  </si>
  <si>
    <t>Rozpočet po 7. rozpočtovém opatření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</si>
</sst>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shrinkToFit="1"/>
    </xf>
    <xf numFmtId="44" fontId="0" fillId="33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workbookViewId="0" topLeftCell="E4">
      <selection activeCell="R108" sqref="R108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19" ht="18" customHeight="1">
      <c r="A4" s="3"/>
      <c r="B4" s="3"/>
      <c r="C4" s="4" t="s">
        <v>71</v>
      </c>
      <c r="D4" s="3"/>
      <c r="E4" s="3"/>
      <c r="F4" s="57" t="s">
        <v>64</v>
      </c>
      <c r="G4" s="58" t="s">
        <v>65</v>
      </c>
      <c r="H4" s="57" t="s">
        <v>87</v>
      </c>
      <c r="I4" s="58" t="s">
        <v>88</v>
      </c>
      <c r="J4" s="57" t="s">
        <v>90</v>
      </c>
      <c r="K4" s="58" t="s">
        <v>91</v>
      </c>
      <c r="L4" s="57" t="s">
        <v>94</v>
      </c>
      <c r="M4" s="58" t="s">
        <v>95</v>
      </c>
      <c r="N4" s="57" t="s">
        <v>96</v>
      </c>
      <c r="O4" s="58" t="s">
        <v>97</v>
      </c>
      <c r="P4" s="57" t="s">
        <v>99</v>
      </c>
      <c r="Q4" s="58" t="s">
        <v>100</v>
      </c>
      <c r="R4" s="57" t="s">
        <v>101</v>
      </c>
      <c r="S4" s="58" t="s">
        <v>102</v>
      </c>
    </row>
    <row r="5" spans="1:19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</row>
    <row r="6" spans="1:19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</row>
    <row r="7" spans="1:19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</row>
    <row r="8" spans="1:19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</row>
    <row r="9" spans="1:19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</row>
    <row r="10" spans="1:19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</row>
    <row r="11" spans="1:19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</row>
    <row r="12" spans="1:19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</row>
    <row r="13" spans="1:19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</row>
    <row r="14" spans="1:19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</row>
    <row r="15" spans="1:19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</row>
    <row r="16" spans="1:19" ht="12.75">
      <c r="A16" s="6" t="s">
        <v>26</v>
      </c>
      <c r="B16" s="6" t="s">
        <v>25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</row>
    <row r="17" spans="1:19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</row>
    <row r="18" spans="1:19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</row>
    <row r="19" spans="1:19" ht="16.5" customHeight="1">
      <c r="A19" s="32"/>
      <c r="B19" s="32"/>
      <c r="C19" s="7" t="s">
        <v>56</v>
      </c>
      <c r="D19" s="8"/>
      <c r="E19" s="21">
        <f>SUM(E20:E22)</f>
        <v>17181000</v>
      </c>
      <c r="F19" s="29"/>
      <c r="G19" s="26">
        <f>SUM(G20:G22)</f>
        <v>17181000</v>
      </c>
      <c r="H19" s="29"/>
      <c r="I19" s="26">
        <f>SUM(I20:I22)</f>
        <v>17181000</v>
      </c>
      <c r="J19" s="29"/>
      <c r="K19" s="26">
        <f>SUM(K20:K22)</f>
        <v>17181000</v>
      </c>
      <c r="L19" s="29"/>
      <c r="M19" s="26">
        <f>SUM(M20:M22)</f>
        <v>17181000</v>
      </c>
      <c r="N19" s="29"/>
      <c r="O19" s="26">
        <f>SUM(O20:O22)</f>
        <v>17181000</v>
      </c>
      <c r="P19" s="29"/>
      <c r="Q19" s="53">
        <f>SUM(Q20:Q22)</f>
        <v>17181000</v>
      </c>
      <c r="R19" s="29"/>
      <c r="S19" s="53">
        <f>SUM(S20:S22)</f>
        <v>17181000</v>
      </c>
    </row>
    <row r="20" spans="1:19" ht="16.5" customHeight="1">
      <c r="A20" s="32"/>
      <c r="B20" s="33"/>
      <c r="C20" s="34" t="s">
        <v>55</v>
      </c>
      <c r="D20" s="34"/>
      <c r="E20" s="35">
        <v>16595000</v>
      </c>
      <c r="F20" s="19"/>
      <c r="G20" s="27">
        <f>E20+F20</f>
        <v>16595000</v>
      </c>
      <c r="H20" s="19"/>
      <c r="I20" s="27">
        <f>G20+H20</f>
        <v>16595000</v>
      </c>
      <c r="J20" s="19"/>
      <c r="K20" s="27">
        <f>I20+J20</f>
        <v>16595000</v>
      </c>
      <c r="L20" s="19"/>
      <c r="M20" s="27">
        <f>K20+L20</f>
        <v>16595000</v>
      </c>
      <c r="N20" s="19"/>
      <c r="O20" s="27">
        <f>M20+N20</f>
        <v>16595000</v>
      </c>
      <c r="P20" s="19"/>
      <c r="Q20" s="54">
        <f>O20+P20</f>
        <v>16595000</v>
      </c>
      <c r="R20" s="19"/>
      <c r="S20" s="54">
        <f>Q20+R20</f>
        <v>16595000</v>
      </c>
    </row>
    <row r="21" spans="1:19" ht="16.5" customHeight="1">
      <c r="A21" s="32"/>
      <c r="B21" s="32">
        <v>1340</v>
      </c>
      <c r="C21" s="8" t="s">
        <v>15</v>
      </c>
      <c r="D21" s="8"/>
      <c r="E21" s="36">
        <v>575000</v>
      </c>
      <c r="F21" s="19"/>
      <c r="G21" s="27">
        <f>E21+F21</f>
        <v>575000</v>
      </c>
      <c r="H21" s="19"/>
      <c r="I21" s="27">
        <f>G21+H21</f>
        <v>575000</v>
      </c>
      <c r="J21" s="19"/>
      <c r="K21" s="27">
        <f>I21+J21</f>
        <v>575000</v>
      </c>
      <c r="L21" s="19"/>
      <c r="M21" s="27">
        <f>K21+L21</f>
        <v>575000</v>
      </c>
      <c r="N21" s="19"/>
      <c r="O21" s="27">
        <f>M21+N21</f>
        <v>575000</v>
      </c>
      <c r="P21" s="19"/>
      <c r="Q21" s="54">
        <f>O21+P21</f>
        <v>575000</v>
      </c>
      <c r="R21" s="19"/>
      <c r="S21" s="54">
        <f>Q21+R21</f>
        <v>575000</v>
      </c>
    </row>
    <row r="22" spans="1:19" ht="16.5" customHeight="1">
      <c r="A22" s="32"/>
      <c r="B22" s="32">
        <v>1361</v>
      </c>
      <c r="C22" s="8" t="s">
        <v>16</v>
      </c>
      <c r="D22" s="8"/>
      <c r="E22" s="36">
        <v>11000</v>
      </c>
      <c r="F22" s="19"/>
      <c r="G22" s="27">
        <f>E22+F22</f>
        <v>11000</v>
      </c>
      <c r="H22" s="19"/>
      <c r="I22" s="27">
        <f>G22+H22</f>
        <v>11000</v>
      </c>
      <c r="J22" s="19"/>
      <c r="K22" s="27">
        <f>I22+J22</f>
        <v>11000</v>
      </c>
      <c r="L22" s="19"/>
      <c r="M22" s="27">
        <f>K22+L22</f>
        <v>11000</v>
      </c>
      <c r="N22" s="19"/>
      <c r="O22" s="27">
        <f>M22+N22</f>
        <v>11000</v>
      </c>
      <c r="P22" s="19"/>
      <c r="Q22" s="54">
        <f>O22+P22</f>
        <v>11000</v>
      </c>
      <c r="R22" s="19"/>
      <c r="S22" s="54">
        <f>Q22+R22</f>
        <v>11000</v>
      </c>
    </row>
    <row r="23" spans="1:19" ht="16.5" customHeight="1">
      <c r="A23" s="32"/>
      <c r="B23" s="32"/>
      <c r="C23" s="8"/>
      <c r="D23" s="8"/>
      <c r="E23" s="36"/>
      <c r="F23" s="19"/>
      <c r="G23" s="27"/>
      <c r="H23" s="19"/>
      <c r="I23" s="27"/>
      <c r="J23" s="19"/>
      <c r="K23" s="27"/>
      <c r="L23" s="19"/>
      <c r="M23" s="27"/>
      <c r="N23" s="19"/>
      <c r="O23" s="27"/>
      <c r="P23" s="19"/>
      <c r="Q23" s="54"/>
      <c r="R23" s="19"/>
      <c r="S23" s="54"/>
    </row>
    <row r="24" spans="1:19" ht="16.5" customHeight="1">
      <c r="A24" s="32"/>
      <c r="B24" s="32"/>
      <c r="C24" s="7" t="s">
        <v>60</v>
      </c>
      <c r="D24" s="8"/>
      <c r="E24" s="22">
        <f>SUM(E25:E40)</f>
        <v>3590200</v>
      </c>
      <c r="F24" s="30"/>
      <c r="G24" s="22">
        <f>SUM(G25:G40)</f>
        <v>3592200</v>
      </c>
      <c r="H24" s="30"/>
      <c r="I24" s="22">
        <f>SUM(I25:I40)</f>
        <v>3592200</v>
      </c>
      <c r="J24" s="30"/>
      <c r="K24" s="22">
        <f>SUM(K25:K40)</f>
        <v>3627200</v>
      </c>
      <c r="L24" s="30"/>
      <c r="M24" s="22">
        <f>SUM(M25:M40)</f>
        <v>3627200</v>
      </c>
      <c r="N24" s="30"/>
      <c r="O24" s="22">
        <f>SUM(O25:O40)</f>
        <v>3627200</v>
      </c>
      <c r="P24" s="30"/>
      <c r="Q24" s="55">
        <f>SUM(Q25:Q40)</f>
        <v>3627200</v>
      </c>
      <c r="R24" s="30"/>
      <c r="S24" s="55">
        <f>SUM(S25:S40)</f>
        <v>3627200</v>
      </c>
    </row>
    <row r="25" spans="1:19" ht="16.5" customHeight="1">
      <c r="A25" s="32">
        <v>1019</v>
      </c>
      <c r="B25" s="32"/>
      <c r="C25" s="8" t="s">
        <v>31</v>
      </c>
      <c r="D25" s="8"/>
      <c r="E25" s="36">
        <v>60000</v>
      </c>
      <c r="F25" s="19"/>
      <c r="G25" s="27">
        <f>E25+F25</f>
        <v>60000</v>
      </c>
      <c r="H25" s="19"/>
      <c r="I25" s="27">
        <f>G25+H25</f>
        <v>60000</v>
      </c>
      <c r="J25" s="19"/>
      <c r="K25" s="27">
        <f aca="true" t="shared" si="0" ref="K25:K40">I25+J25</f>
        <v>60000</v>
      </c>
      <c r="L25" s="19"/>
      <c r="M25" s="27">
        <f>K25+L25</f>
        <v>60000</v>
      </c>
      <c r="N25" s="19"/>
      <c r="O25" s="27">
        <f>M25+N25</f>
        <v>60000</v>
      </c>
      <c r="P25" s="19"/>
      <c r="Q25" s="54">
        <f>O25+P25</f>
        <v>60000</v>
      </c>
      <c r="R25" s="19"/>
      <c r="S25" s="54">
        <f>Q25+R25</f>
        <v>60000</v>
      </c>
    </row>
    <row r="26" spans="1:19" ht="16.5" customHeight="1">
      <c r="A26" s="32">
        <v>2229</v>
      </c>
      <c r="B26" s="32"/>
      <c r="C26" s="8" t="s">
        <v>70</v>
      </c>
      <c r="D26" s="8"/>
      <c r="E26" s="36">
        <v>0</v>
      </c>
      <c r="F26" s="19">
        <v>2000</v>
      </c>
      <c r="G26" s="27">
        <f aca="true" t="shared" si="1" ref="G26:G40">E26+F26</f>
        <v>2000</v>
      </c>
      <c r="H26" s="19"/>
      <c r="I26" s="27">
        <f aca="true" t="shared" si="2" ref="I26:I40">G26+H26</f>
        <v>2000</v>
      </c>
      <c r="J26" s="19"/>
      <c r="K26" s="27">
        <f t="shared" si="0"/>
        <v>2000</v>
      </c>
      <c r="L26" s="19"/>
      <c r="M26" s="27">
        <f aca="true" t="shared" si="3" ref="M26:M39">K26+L26</f>
        <v>2000</v>
      </c>
      <c r="N26" s="19"/>
      <c r="O26" s="27">
        <f aca="true" t="shared" si="4" ref="O26:O39">M26+N26</f>
        <v>2000</v>
      </c>
      <c r="P26" s="19"/>
      <c r="Q26" s="54">
        <f aca="true" t="shared" si="5" ref="Q26:Q39">O26+P26</f>
        <v>2000</v>
      </c>
      <c r="R26" s="19"/>
      <c r="S26" s="54">
        <f aca="true" t="shared" si="6" ref="S26:S39">Q26+R26</f>
        <v>2000</v>
      </c>
    </row>
    <row r="27" spans="1:19" ht="16.5" customHeight="1">
      <c r="A27" s="32">
        <v>3113</v>
      </c>
      <c r="B27" s="32"/>
      <c r="C27" s="8" t="s">
        <v>72</v>
      </c>
      <c r="D27" s="8"/>
      <c r="E27" s="36">
        <v>399200</v>
      </c>
      <c r="F27" s="19"/>
      <c r="G27" s="27">
        <f t="shared" si="1"/>
        <v>399200</v>
      </c>
      <c r="H27" s="19"/>
      <c r="I27" s="27">
        <f t="shared" si="2"/>
        <v>399200</v>
      </c>
      <c r="J27" s="19"/>
      <c r="K27" s="27">
        <f t="shared" si="0"/>
        <v>399200</v>
      </c>
      <c r="L27" s="19"/>
      <c r="M27" s="27">
        <f t="shared" si="3"/>
        <v>399200</v>
      </c>
      <c r="N27" s="19"/>
      <c r="O27" s="27">
        <f t="shared" si="4"/>
        <v>399200</v>
      </c>
      <c r="P27" s="19"/>
      <c r="Q27" s="54">
        <f t="shared" si="5"/>
        <v>399200</v>
      </c>
      <c r="R27" s="19"/>
      <c r="S27" s="54">
        <f t="shared" si="6"/>
        <v>399200</v>
      </c>
    </row>
    <row r="28" spans="1:19" ht="16.5" customHeight="1">
      <c r="A28" s="32">
        <v>2310</v>
      </c>
      <c r="B28" s="32"/>
      <c r="C28" s="8" t="s">
        <v>19</v>
      </c>
      <c r="D28" s="8"/>
      <c r="E28" s="36">
        <v>186000</v>
      </c>
      <c r="F28" s="19"/>
      <c r="G28" s="27">
        <f>E28+F28</f>
        <v>186000</v>
      </c>
      <c r="H28" s="19"/>
      <c r="I28" s="27">
        <f>G28+H28</f>
        <v>186000</v>
      </c>
      <c r="J28" s="19"/>
      <c r="K28" s="27">
        <f t="shared" si="0"/>
        <v>186000</v>
      </c>
      <c r="L28" s="19"/>
      <c r="M28" s="27">
        <f t="shared" si="3"/>
        <v>186000</v>
      </c>
      <c r="N28" s="19"/>
      <c r="O28" s="27">
        <f t="shared" si="4"/>
        <v>186000</v>
      </c>
      <c r="P28" s="19"/>
      <c r="Q28" s="54">
        <f t="shared" si="5"/>
        <v>186000</v>
      </c>
      <c r="R28" s="19"/>
      <c r="S28" s="54">
        <f t="shared" si="6"/>
        <v>186000</v>
      </c>
    </row>
    <row r="29" spans="1:19" ht="16.5" customHeight="1">
      <c r="A29" s="32">
        <v>2321</v>
      </c>
      <c r="B29" s="32"/>
      <c r="C29" s="8" t="s">
        <v>32</v>
      </c>
      <c r="D29" s="8"/>
      <c r="E29" s="36">
        <v>1900000</v>
      </c>
      <c r="F29" s="19"/>
      <c r="G29" s="27">
        <f t="shared" si="1"/>
        <v>1900000</v>
      </c>
      <c r="H29" s="19"/>
      <c r="I29" s="27">
        <f t="shared" si="2"/>
        <v>1900000</v>
      </c>
      <c r="J29" s="19"/>
      <c r="K29" s="27">
        <f t="shared" si="0"/>
        <v>1900000</v>
      </c>
      <c r="L29" s="19"/>
      <c r="M29" s="27">
        <f t="shared" si="3"/>
        <v>1900000</v>
      </c>
      <c r="N29" s="19"/>
      <c r="O29" s="27">
        <f t="shared" si="4"/>
        <v>1900000</v>
      </c>
      <c r="P29" s="19"/>
      <c r="Q29" s="54">
        <f t="shared" si="5"/>
        <v>1900000</v>
      </c>
      <c r="R29" s="19"/>
      <c r="S29" s="54">
        <f t="shared" si="6"/>
        <v>1900000</v>
      </c>
    </row>
    <row r="30" spans="1:19" ht="16.5" customHeight="1">
      <c r="A30" s="32">
        <v>3314</v>
      </c>
      <c r="B30" s="32"/>
      <c r="C30" s="8" t="s">
        <v>20</v>
      </c>
      <c r="D30" s="8"/>
      <c r="E30" s="36">
        <v>2000</v>
      </c>
      <c r="F30" s="19"/>
      <c r="G30" s="27">
        <f t="shared" si="1"/>
        <v>2000</v>
      </c>
      <c r="H30" s="19"/>
      <c r="I30" s="27">
        <f t="shared" si="2"/>
        <v>2000</v>
      </c>
      <c r="J30" s="19"/>
      <c r="K30" s="27">
        <f t="shared" si="0"/>
        <v>2000</v>
      </c>
      <c r="L30" s="19"/>
      <c r="M30" s="27">
        <f t="shared" si="3"/>
        <v>2000</v>
      </c>
      <c r="N30" s="19"/>
      <c r="O30" s="27">
        <f t="shared" si="4"/>
        <v>2000</v>
      </c>
      <c r="P30" s="19"/>
      <c r="Q30" s="54">
        <f t="shared" si="5"/>
        <v>2000</v>
      </c>
      <c r="R30" s="19"/>
      <c r="S30" s="54">
        <f t="shared" si="6"/>
        <v>2000</v>
      </c>
    </row>
    <row r="31" spans="1:19" ht="16.5" customHeight="1">
      <c r="A31" s="3">
        <v>3392</v>
      </c>
      <c r="B31" s="3"/>
      <c r="C31" s="1" t="s">
        <v>53</v>
      </c>
      <c r="D31" s="1"/>
      <c r="E31" s="36">
        <v>30000</v>
      </c>
      <c r="F31" s="19"/>
      <c r="G31" s="27">
        <f t="shared" si="1"/>
        <v>30000</v>
      </c>
      <c r="H31" s="19"/>
      <c r="I31" s="27">
        <f t="shared" si="2"/>
        <v>30000</v>
      </c>
      <c r="J31" s="19">
        <v>11000</v>
      </c>
      <c r="K31" s="27">
        <f t="shared" si="0"/>
        <v>41000</v>
      </c>
      <c r="L31" s="19"/>
      <c r="M31" s="27">
        <f t="shared" si="3"/>
        <v>41000</v>
      </c>
      <c r="N31" s="19"/>
      <c r="O31" s="27">
        <f t="shared" si="4"/>
        <v>41000</v>
      </c>
      <c r="P31" s="19"/>
      <c r="Q31" s="54">
        <f t="shared" si="5"/>
        <v>41000</v>
      </c>
      <c r="R31" s="19"/>
      <c r="S31" s="54">
        <f t="shared" si="6"/>
        <v>41000</v>
      </c>
    </row>
    <row r="32" spans="1:19" ht="16.5" customHeight="1">
      <c r="A32" s="32">
        <v>3412</v>
      </c>
      <c r="B32" s="32"/>
      <c r="C32" s="8" t="s">
        <v>63</v>
      </c>
      <c r="D32" s="8"/>
      <c r="E32" s="36">
        <v>40000</v>
      </c>
      <c r="F32" s="19"/>
      <c r="G32" s="27">
        <f t="shared" si="1"/>
        <v>40000</v>
      </c>
      <c r="H32" s="19"/>
      <c r="I32" s="27">
        <f t="shared" si="2"/>
        <v>40000</v>
      </c>
      <c r="J32" s="19"/>
      <c r="K32" s="27">
        <f t="shared" si="0"/>
        <v>40000</v>
      </c>
      <c r="L32" s="19"/>
      <c r="M32" s="27">
        <f t="shared" si="3"/>
        <v>40000</v>
      </c>
      <c r="N32" s="19"/>
      <c r="O32" s="27">
        <f t="shared" si="4"/>
        <v>40000</v>
      </c>
      <c r="P32" s="19"/>
      <c r="Q32" s="54">
        <f t="shared" si="5"/>
        <v>40000</v>
      </c>
      <c r="R32" s="19"/>
      <c r="S32" s="54">
        <f t="shared" si="6"/>
        <v>40000</v>
      </c>
    </row>
    <row r="33" spans="1:19" ht="16.5" customHeight="1">
      <c r="A33" s="32">
        <v>3632</v>
      </c>
      <c r="B33" s="32"/>
      <c r="C33" s="8" t="s">
        <v>43</v>
      </c>
      <c r="D33" s="8"/>
      <c r="E33" s="36">
        <v>2000</v>
      </c>
      <c r="F33" s="19"/>
      <c r="G33" s="27">
        <f t="shared" si="1"/>
        <v>2000</v>
      </c>
      <c r="H33" s="19"/>
      <c r="I33" s="27">
        <f t="shared" si="2"/>
        <v>2000</v>
      </c>
      <c r="J33" s="19"/>
      <c r="K33" s="27">
        <f t="shared" si="0"/>
        <v>2000</v>
      </c>
      <c r="L33" s="19"/>
      <c r="M33" s="27">
        <f t="shared" si="3"/>
        <v>2000</v>
      </c>
      <c r="N33" s="19"/>
      <c r="O33" s="27">
        <f t="shared" si="4"/>
        <v>2000</v>
      </c>
      <c r="P33" s="19"/>
      <c r="Q33" s="54">
        <f t="shared" si="5"/>
        <v>2000</v>
      </c>
      <c r="R33" s="19"/>
      <c r="S33" s="54">
        <f t="shared" si="6"/>
        <v>2000</v>
      </c>
    </row>
    <row r="34" spans="1:19" ht="16.5" customHeight="1">
      <c r="A34" s="32">
        <v>3639</v>
      </c>
      <c r="B34" s="32"/>
      <c r="C34" s="8" t="s">
        <v>37</v>
      </c>
      <c r="D34" s="8"/>
      <c r="E34" s="36">
        <v>440000</v>
      </c>
      <c r="F34" s="19"/>
      <c r="G34" s="27">
        <f t="shared" si="1"/>
        <v>440000</v>
      </c>
      <c r="H34" s="19"/>
      <c r="I34" s="27">
        <f t="shared" si="2"/>
        <v>440000</v>
      </c>
      <c r="J34" s="19"/>
      <c r="K34" s="27">
        <f t="shared" si="0"/>
        <v>440000</v>
      </c>
      <c r="L34" s="19"/>
      <c r="M34" s="27">
        <f t="shared" si="3"/>
        <v>440000</v>
      </c>
      <c r="N34" s="19"/>
      <c r="O34" s="27">
        <f t="shared" si="4"/>
        <v>440000</v>
      </c>
      <c r="P34" s="19"/>
      <c r="Q34" s="54">
        <f t="shared" si="5"/>
        <v>440000</v>
      </c>
      <c r="R34" s="19"/>
      <c r="S34" s="54">
        <f t="shared" si="6"/>
        <v>440000</v>
      </c>
    </row>
    <row r="35" spans="1:19" ht="16.5" customHeight="1">
      <c r="A35" s="32">
        <v>3722</v>
      </c>
      <c r="B35" s="32"/>
      <c r="C35" s="8" t="s">
        <v>44</v>
      </c>
      <c r="D35" s="8"/>
      <c r="E35" s="36">
        <v>20000</v>
      </c>
      <c r="F35" s="19"/>
      <c r="G35" s="27">
        <f t="shared" si="1"/>
        <v>20000</v>
      </c>
      <c r="H35" s="19"/>
      <c r="I35" s="27">
        <f t="shared" si="2"/>
        <v>20000</v>
      </c>
      <c r="J35" s="19"/>
      <c r="K35" s="27">
        <f t="shared" si="0"/>
        <v>20000</v>
      </c>
      <c r="L35" s="19"/>
      <c r="M35" s="27">
        <f t="shared" si="3"/>
        <v>20000</v>
      </c>
      <c r="N35" s="19"/>
      <c r="O35" s="27">
        <f t="shared" si="4"/>
        <v>20000</v>
      </c>
      <c r="P35" s="19"/>
      <c r="Q35" s="54">
        <f t="shared" si="5"/>
        <v>20000</v>
      </c>
      <c r="R35" s="19"/>
      <c r="S35" s="54">
        <f t="shared" si="6"/>
        <v>20000</v>
      </c>
    </row>
    <row r="36" spans="1:19" ht="16.5" customHeight="1">
      <c r="A36" s="32">
        <v>3723</v>
      </c>
      <c r="B36" s="32"/>
      <c r="C36" s="8" t="s">
        <v>92</v>
      </c>
      <c r="D36" s="8"/>
      <c r="E36" s="36">
        <v>0</v>
      </c>
      <c r="F36" s="19"/>
      <c r="G36" s="27">
        <f t="shared" si="1"/>
        <v>0</v>
      </c>
      <c r="H36" s="19"/>
      <c r="I36" s="27">
        <f t="shared" si="2"/>
        <v>0</v>
      </c>
      <c r="J36" s="19">
        <v>24000</v>
      </c>
      <c r="K36" s="27">
        <f t="shared" si="0"/>
        <v>24000</v>
      </c>
      <c r="L36" s="19"/>
      <c r="M36" s="27">
        <f t="shared" si="3"/>
        <v>24000</v>
      </c>
      <c r="N36" s="19"/>
      <c r="O36" s="27">
        <f t="shared" si="4"/>
        <v>24000</v>
      </c>
      <c r="P36" s="19"/>
      <c r="Q36" s="54">
        <f t="shared" si="5"/>
        <v>24000</v>
      </c>
      <c r="R36" s="19"/>
      <c r="S36" s="54">
        <f t="shared" si="6"/>
        <v>24000</v>
      </c>
    </row>
    <row r="37" spans="1:19" ht="16.5" customHeight="1">
      <c r="A37" s="32">
        <v>3725</v>
      </c>
      <c r="B37" s="32"/>
      <c r="C37" s="8" t="s">
        <v>38</v>
      </c>
      <c r="D37" s="8"/>
      <c r="E37" s="36">
        <v>220000</v>
      </c>
      <c r="F37" s="19"/>
      <c r="G37" s="27">
        <f t="shared" si="1"/>
        <v>220000</v>
      </c>
      <c r="H37" s="19"/>
      <c r="I37" s="27">
        <f t="shared" si="2"/>
        <v>220000</v>
      </c>
      <c r="J37" s="19"/>
      <c r="K37" s="27">
        <f t="shared" si="0"/>
        <v>220000</v>
      </c>
      <c r="L37" s="19"/>
      <c r="M37" s="27">
        <f t="shared" si="3"/>
        <v>220000</v>
      </c>
      <c r="N37" s="19"/>
      <c r="O37" s="27">
        <f t="shared" si="4"/>
        <v>220000</v>
      </c>
      <c r="P37" s="19"/>
      <c r="Q37" s="54">
        <f t="shared" si="5"/>
        <v>220000</v>
      </c>
      <c r="R37" s="19"/>
      <c r="S37" s="54">
        <f t="shared" si="6"/>
        <v>220000</v>
      </c>
    </row>
    <row r="38" spans="1:19" ht="16.5" customHeight="1">
      <c r="A38" s="32">
        <v>6171</v>
      </c>
      <c r="B38" s="32"/>
      <c r="C38" s="8" t="s">
        <v>24</v>
      </c>
      <c r="D38" s="8"/>
      <c r="E38" s="36">
        <v>260000</v>
      </c>
      <c r="F38" s="19"/>
      <c r="G38" s="27">
        <f t="shared" si="1"/>
        <v>260000</v>
      </c>
      <c r="H38" s="19"/>
      <c r="I38" s="27">
        <f t="shared" si="2"/>
        <v>260000</v>
      </c>
      <c r="J38" s="19"/>
      <c r="K38" s="27">
        <f t="shared" si="0"/>
        <v>260000</v>
      </c>
      <c r="L38" s="19"/>
      <c r="M38" s="27">
        <f t="shared" si="3"/>
        <v>260000</v>
      </c>
      <c r="N38" s="19"/>
      <c r="O38" s="27">
        <f t="shared" si="4"/>
        <v>260000</v>
      </c>
      <c r="P38" s="19"/>
      <c r="Q38" s="54">
        <f t="shared" si="5"/>
        <v>260000</v>
      </c>
      <c r="R38" s="19"/>
      <c r="S38" s="54">
        <f t="shared" si="6"/>
        <v>260000</v>
      </c>
    </row>
    <row r="39" spans="1:19" ht="16.5" customHeight="1">
      <c r="A39" s="32">
        <v>6310</v>
      </c>
      <c r="B39" s="32"/>
      <c r="C39" s="8" t="s">
        <v>30</v>
      </c>
      <c r="D39" s="8"/>
      <c r="E39" s="36">
        <v>30000</v>
      </c>
      <c r="F39" s="19"/>
      <c r="G39" s="27">
        <f t="shared" si="1"/>
        <v>30000</v>
      </c>
      <c r="H39" s="19"/>
      <c r="I39" s="27">
        <f t="shared" si="2"/>
        <v>30000</v>
      </c>
      <c r="J39" s="19"/>
      <c r="K39" s="27">
        <f t="shared" si="0"/>
        <v>30000</v>
      </c>
      <c r="L39" s="19"/>
      <c r="M39" s="27">
        <f t="shared" si="3"/>
        <v>30000</v>
      </c>
      <c r="N39" s="19"/>
      <c r="O39" s="27">
        <f t="shared" si="4"/>
        <v>30000</v>
      </c>
      <c r="P39" s="19"/>
      <c r="Q39" s="54">
        <f t="shared" si="5"/>
        <v>30000</v>
      </c>
      <c r="R39" s="19"/>
      <c r="S39" s="54">
        <f t="shared" si="6"/>
        <v>30000</v>
      </c>
    </row>
    <row r="40" spans="1:19" ht="16.5" customHeight="1">
      <c r="A40" s="32">
        <v>6409</v>
      </c>
      <c r="B40" s="32"/>
      <c r="C40" s="8" t="s">
        <v>39</v>
      </c>
      <c r="D40" s="8"/>
      <c r="E40" s="36">
        <v>1000</v>
      </c>
      <c r="F40" s="19"/>
      <c r="G40" s="27">
        <f t="shared" si="1"/>
        <v>1000</v>
      </c>
      <c r="H40" s="19"/>
      <c r="I40" s="27">
        <f t="shared" si="2"/>
        <v>1000</v>
      </c>
      <c r="J40" s="19"/>
      <c r="K40" s="27">
        <f t="shared" si="0"/>
        <v>1000</v>
      </c>
      <c r="L40" s="19"/>
      <c r="M40" s="27">
        <f>K40+L40</f>
        <v>1000</v>
      </c>
      <c r="N40" s="19"/>
      <c r="O40" s="27">
        <f>M40+N40</f>
        <v>1000</v>
      </c>
      <c r="P40" s="19"/>
      <c r="Q40" s="54">
        <f>O40+P40</f>
        <v>1000</v>
      </c>
      <c r="R40" s="19"/>
      <c r="S40" s="54">
        <f>Q40+R40</f>
        <v>1000</v>
      </c>
    </row>
    <row r="41" spans="1:19" ht="16.5" customHeight="1">
      <c r="A41" s="32"/>
      <c r="B41" s="32"/>
      <c r="C41" s="8"/>
      <c r="D41" s="8"/>
      <c r="E41" s="36"/>
      <c r="F41" s="19"/>
      <c r="G41" s="27"/>
      <c r="H41" s="19"/>
      <c r="I41" s="27"/>
      <c r="J41" s="19"/>
      <c r="K41" s="27"/>
      <c r="L41" s="19"/>
      <c r="M41" s="27"/>
      <c r="N41" s="19"/>
      <c r="O41" s="27"/>
      <c r="P41" s="19"/>
      <c r="Q41" s="54"/>
      <c r="R41" s="19"/>
      <c r="S41" s="54"/>
    </row>
    <row r="42" spans="1:19" ht="16.5" customHeight="1">
      <c r="A42" s="9"/>
      <c r="B42" s="32"/>
      <c r="C42" s="7" t="s">
        <v>57</v>
      </c>
      <c r="D42" s="8"/>
      <c r="E42" s="26">
        <f>SUM(E43:E47)</f>
        <v>3106634.97</v>
      </c>
      <c r="F42" s="29"/>
      <c r="G42" s="26">
        <f>SUM(G43:G47)</f>
        <v>3106634.97</v>
      </c>
      <c r="H42" s="29"/>
      <c r="I42" s="26">
        <f>SUM(I43:I47)</f>
        <v>3150891.12</v>
      </c>
      <c r="J42" s="29"/>
      <c r="K42" s="26">
        <f>SUM(K43:K47)</f>
        <v>3323863.07</v>
      </c>
      <c r="L42" s="29"/>
      <c r="M42" s="26">
        <f>SUM(M43:M47)</f>
        <v>3323863.07</v>
      </c>
      <c r="N42" s="29"/>
      <c r="O42" s="26">
        <f>SUM(O43:O47)</f>
        <v>3323863.07</v>
      </c>
      <c r="P42" s="29"/>
      <c r="Q42" s="53">
        <f>SUM(Q43:Q47)</f>
        <v>3354863.07</v>
      </c>
      <c r="R42" s="29"/>
      <c r="S42" s="53">
        <f>SUM(S43:S47)</f>
        <v>3364418.73</v>
      </c>
    </row>
    <row r="43" spans="1:19" ht="16.5" customHeight="1">
      <c r="A43" s="9"/>
      <c r="B43" s="32">
        <v>4111</v>
      </c>
      <c r="C43" s="49" t="s">
        <v>89</v>
      </c>
      <c r="D43" s="8"/>
      <c r="E43" s="22">
        <v>0</v>
      </c>
      <c r="F43" s="29"/>
      <c r="G43" s="27">
        <f>E43+F43</f>
        <v>0</v>
      </c>
      <c r="H43" s="50">
        <v>44256.15</v>
      </c>
      <c r="I43" s="27">
        <f>G43+H43</f>
        <v>44256.15</v>
      </c>
      <c r="J43" s="50">
        <v>172971.95</v>
      </c>
      <c r="K43" s="27">
        <f>I43+J43</f>
        <v>217228.1</v>
      </c>
      <c r="L43" s="50"/>
      <c r="M43" s="27">
        <f>K43+L43</f>
        <v>217228.1</v>
      </c>
      <c r="N43" s="50"/>
      <c r="O43" s="27">
        <f>M43+N43</f>
        <v>217228.1</v>
      </c>
      <c r="P43" s="50">
        <v>31000</v>
      </c>
      <c r="Q43" s="54">
        <f>O43+P43</f>
        <v>248228.1</v>
      </c>
      <c r="R43" s="50">
        <v>9555.66</v>
      </c>
      <c r="S43" s="54">
        <f>Q43+R43</f>
        <v>257783.76</v>
      </c>
    </row>
    <row r="44" spans="1:19" ht="16.5" customHeight="1">
      <c r="A44" s="9"/>
      <c r="B44" s="32">
        <v>4112</v>
      </c>
      <c r="C44" s="8" t="s">
        <v>73</v>
      </c>
      <c r="D44" s="8"/>
      <c r="E44" s="36">
        <v>269300</v>
      </c>
      <c r="F44" s="29"/>
      <c r="G44" s="27">
        <f>E44+F44</f>
        <v>269300</v>
      </c>
      <c r="H44" s="29"/>
      <c r="I44" s="27">
        <f>G44+H44</f>
        <v>269300</v>
      </c>
      <c r="J44" s="29"/>
      <c r="K44" s="27">
        <f>I44+J44</f>
        <v>269300</v>
      </c>
      <c r="L44" s="29"/>
      <c r="M44" s="27">
        <f>K44+L44</f>
        <v>269300</v>
      </c>
      <c r="N44" s="29"/>
      <c r="O44" s="27">
        <f>M44+N44</f>
        <v>269300</v>
      </c>
      <c r="P44" s="29"/>
      <c r="Q44" s="54">
        <f>O44+P44</f>
        <v>269300</v>
      </c>
      <c r="R44" s="29"/>
      <c r="S44" s="54">
        <f>Q44+R44</f>
        <v>269300</v>
      </c>
    </row>
    <row r="45" spans="1:19" ht="16.5" customHeight="1">
      <c r="A45" s="9"/>
      <c r="B45" s="32">
        <v>4116</v>
      </c>
      <c r="C45" s="8" t="s">
        <v>74</v>
      </c>
      <c r="D45" s="8"/>
      <c r="E45" s="36">
        <v>1646658.11</v>
      </c>
      <c r="F45" s="29"/>
      <c r="G45" s="27">
        <f>E45+F45</f>
        <v>1646658.11</v>
      </c>
      <c r="H45" s="29"/>
      <c r="I45" s="27">
        <f>G45+H45</f>
        <v>1646658.11</v>
      </c>
      <c r="J45" s="29"/>
      <c r="K45" s="27">
        <f>I45+J45</f>
        <v>1646658.11</v>
      </c>
      <c r="L45" s="29"/>
      <c r="M45" s="27">
        <f>K45+L45</f>
        <v>1646658.11</v>
      </c>
      <c r="N45" s="29"/>
      <c r="O45" s="27">
        <f>M45+N45</f>
        <v>1646658.11</v>
      </c>
      <c r="P45" s="29"/>
      <c r="Q45" s="54">
        <f>O45+P45</f>
        <v>1646658.11</v>
      </c>
      <c r="R45" s="29"/>
      <c r="S45" s="54">
        <f>Q45+R45</f>
        <v>1646658.11</v>
      </c>
    </row>
    <row r="46" spans="1:19" ht="16.5" customHeight="1">
      <c r="A46" s="9"/>
      <c r="B46" s="32">
        <v>4216</v>
      </c>
      <c r="C46" s="8" t="s">
        <v>75</v>
      </c>
      <c r="D46" s="8"/>
      <c r="E46" s="36">
        <v>423158.86</v>
      </c>
      <c r="F46" s="19"/>
      <c r="G46" s="27">
        <f>E46+F46</f>
        <v>423158.86</v>
      </c>
      <c r="H46" s="19"/>
      <c r="I46" s="27">
        <f>G46+H46</f>
        <v>423158.86</v>
      </c>
      <c r="J46" s="19"/>
      <c r="K46" s="27">
        <f>I46+J46</f>
        <v>423158.86</v>
      </c>
      <c r="L46" s="19"/>
      <c r="M46" s="27">
        <f>K46+L46</f>
        <v>423158.86</v>
      </c>
      <c r="N46" s="19"/>
      <c r="O46" s="27">
        <f>M46+N46</f>
        <v>423158.86</v>
      </c>
      <c r="P46" s="19"/>
      <c r="Q46" s="54">
        <f>O46+P46</f>
        <v>423158.86</v>
      </c>
      <c r="R46" s="19"/>
      <c r="S46" s="54">
        <f>Q46+R46</f>
        <v>423158.86</v>
      </c>
    </row>
    <row r="47" spans="1:19" ht="16.5" customHeight="1">
      <c r="A47" s="32">
        <v>6330</v>
      </c>
      <c r="B47" s="32">
        <v>4134</v>
      </c>
      <c r="C47" s="8" t="s">
        <v>42</v>
      </c>
      <c r="D47" s="8"/>
      <c r="E47" s="36">
        <v>767518</v>
      </c>
      <c r="F47" s="19"/>
      <c r="G47" s="27">
        <f>E47+F47</f>
        <v>767518</v>
      </c>
      <c r="H47" s="19"/>
      <c r="I47" s="27">
        <f>G47+H47</f>
        <v>767518</v>
      </c>
      <c r="J47" s="19"/>
      <c r="K47" s="27">
        <f>I47+J47</f>
        <v>767518</v>
      </c>
      <c r="L47" s="19"/>
      <c r="M47" s="27">
        <f>K47+L47</f>
        <v>767518</v>
      </c>
      <c r="N47" s="19"/>
      <c r="O47" s="27">
        <f>M47+N47</f>
        <v>767518</v>
      </c>
      <c r="P47" s="19"/>
      <c r="Q47" s="54">
        <f>O47+P47</f>
        <v>767518</v>
      </c>
      <c r="R47" s="19"/>
      <c r="S47" s="54">
        <f>Q47+R47</f>
        <v>767518</v>
      </c>
    </row>
    <row r="48" spans="1:19" ht="16.5" customHeight="1">
      <c r="A48" s="32"/>
      <c r="B48" s="32"/>
      <c r="C48" s="8"/>
      <c r="D48" s="8"/>
      <c r="E48" s="36"/>
      <c r="F48" s="19"/>
      <c r="G48" s="27"/>
      <c r="H48" s="19"/>
      <c r="I48" s="27"/>
      <c r="J48" s="19"/>
      <c r="K48" s="27"/>
      <c r="L48" s="19"/>
      <c r="M48" s="27"/>
      <c r="N48" s="19"/>
      <c r="O48" s="27"/>
      <c r="P48" s="19"/>
      <c r="Q48" s="54"/>
      <c r="R48" s="19"/>
      <c r="S48" s="54"/>
    </row>
    <row r="49" spans="1:19" ht="16.5" customHeight="1">
      <c r="A49" s="32"/>
      <c r="B49" s="32"/>
      <c r="C49" s="7" t="s">
        <v>54</v>
      </c>
      <c r="D49" s="10"/>
      <c r="E49" s="22">
        <f>E19+E24+E42</f>
        <v>23877834.97</v>
      </c>
      <c r="F49" s="22">
        <f>SUM(F19:F48)</f>
        <v>2000</v>
      </c>
      <c r="G49" s="26">
        <f>E49+F49</f>
        <v>23879834.97</v>
      </c>
      <c r="H49" s="22">
        <f>SUM(H19:H48)</f>
        <v>44256.15</v>
      </c>
      <c r="I49" s="26">
        <f>G49+H49</f>
        <v>23924091.119999997</v>
      </c>
      <c r="J49" s="22">
        <f>SUM(J19:J48)</f>
        <v>207971.95</v>
      </c>
      <c r="K49" s="26">
        <f>I49+J49</f>
        <v>24132063.069999997</v>
      </c>
      <c r="L49" s="22">
        <f>SUM(L19:L48)</f>
        <v>0</v>
      </c>
      <c r="M49" s="26">
        <f>K49+L49</f>
        <v>24132063.069999997</v>
      </c>
      <c r="N49" s="22">
        <f>SUM(N19:N48)</f>
        <v>0</v>
      </c>
      <c r="O49" s="26">
        <f>M49+N49</f>
        <v>24132063.069999997</v>
      </c>
      <c r="P49" s="22">
        <f>SUM(P19:P48)</f>
        <v>31000</v>
      </c>
      <c r="Q49" s="53">
        <f>O49+P49</f>
        <v>24163063.069999997</v>
      </c>
      <c r="R49" s="22">
        <f>SUM(R19:R48)</f>
        <v>9555.66</v>
      </c>
      <c r="S49" s="53">
        <f>Q49+R49</f>
        <v>24172618.729999997</v>
      </c>
    </row>
    <row r="50" spans="1:19" ht="16.5" customHeight="1">
      <c r="A50" s="32"/>
      <c r="B50" s="32"/>
      <c r="C50" s="7"/>
      <c r="D50" s="10"/>
      <c r="E50" s="22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4"/>
      <c r="R50" s="19"/>
      <c r="S50" s="54"/>
    </row>
    <row r="51" spans="1:19" ht="16.5" customHeight="1">
      <c r="A51" s="32"/>
      <c r="B51" s="9"/>
      <c r="C51" s="7" t="s">
        <v>76</v>
      </c>
      <c r="D51" s="8"/>
      <c r="E51" s="36"/>
      <c r="F51" s="19"/>
      <c r="G51" s="27"/>
      <c r="H51" s="19"/>
      <c r="I51" s="27"/>
      <c r="J51" s="19"/>
      <c r="K51" s="27"/>
      <c r="L51" s="19"/>
      <c r="M51" s="27"/>
      <c r="N51" s="19"/>
      <c r="O51" s="27"/>
      <c r="P51" s="19"/>
      <c r="Q51" s="54"/>
      <c r="R51" s="19"/>
      <c r="S51" s="54"/>
    </row>
    <row r="52" spans="1:19" ht="16.5" customHeight="1">
      <c r="A52" s="32"/>
      <c r="B52" s="37">
        <v>8115</v>
      </c>
      <c r="C52" s="8" t="s">
        <v>77</v>
      </c>
      <c r="D52" s="8"/>
      <c r="E52" s="36">
        <v>1104422.23</v>
      </c>
      <c r="F52" s="19">
        <v>3000</v>
      </c>
      <c r="G52" s="27">
        <f>E52+F52</f>
        <v>1107422.23</v>
      </c>
      <c r="H52" s="19"/>
      <c r="I52" s="27">
        <f>G52+H52</f>
        <v>1107422.23</v>
      </c>
      <c r="J52" s="19">
        <v>462028.05</v>
      </c>
      <c r="K52" s="27">
        <f>I52+J52</f>
        <v>1569450.28</v>
      </c>
      <c r="L52" s="19"/>
      <c r="M52" s="27">
        <f>K52+L52</f>
        <v>1569450.28</v>
      </c>
      <c r="N52" s="19"/>
      <c r="O52" s="27">
        <f>M52+N52</f>
        <v>1569450.28</v>
      </c>
      <c r="P52" s="19">
        <v>29000</v>
      </c>
      <c r="Q52" s="54">
        <f>O52+P52</f>
        <v>1598450.28</v>
      </c>
      <c r="R52" s="19"/>
      <c r="S52" s="54">
        <f>Q52+R52</f>
        <v>1598450.28</v>
      </c>
    </row>
    <row r="53" spans="1:19" ht="16.5" customHeight="1">
      <c r="A53" s="9"/>
      <c r="B53" s="9"/>
      <c r="C53" s="7"/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4"/>
      <c r="R53" s="19"/>
      <c r="S53" s="54"/>
    </row>
    <row r="54" spans="1:19" ht="16.5" customHeight="1">
      <c r="A54" s="9"/>
      <c r="B54" s="37"/>
      <c r="C54" s="7" t="s">
        <v>67</v>
      </c>
      <c r="D54" s="8"/>
      <c r="E54" s="22">
        <f>E49+E52</f>
        <v>24982257.2</v>
      </c>
      <c r="F54" s="22">
        <f>SUM(F49:F53)</f>
        <v>5000</v>
      </c>
      <c r="G54" s="26">
        <f>E54+F54</f>
        <v>24987257.2</v>
      </c>
      <c r="H54" s="22">
        <f>SUM(H49:H53)</f>
        <v>44256.15</v>
      </c>
      <c r="I54" s="26">
        <f>G54+H54</f>
        <v>25031513.349999998</v>
      </c>
      <c r="J54" s="22">
        <f>SUM(J49:J53)</f>
        <v>670000</v>
      </c>
      <c r="K54" s="26">
        <f>I54+J54</f>
        <v>25701513.349999998</v>
      </c>
      <c r="L54" s="22">
        <f>SUM(L49:L53)</f>
        <v>0</v>
      </c>
      <c r="M54" s="26">
        <f>K54+L54</f>
        <v>25701513.349999998</v>
      </c>
      <c r="N54" s="22">
        <f>SUM(N49:N53)</f>
        <v>0</v>
      </c>
      <c r="O54" s="26">
        <f>M54+N54</f>
        <v>25701513.349999998</v>
      </c>
      <c r="P54" s="22">
        <f>SUM(P49:P53)</f>
        <v>60000</v>
      </c>
      <c r="Q54" s="53">
        <f>O54+P54</f>
        <v>25761513.349999998</v>
      </c>
      <c r="R54" s="22">
        <f>SUM(R49:R53)</f>
        <v>9555.66</v>
      </c>
      <c r="S54" s="53">
        <f>Q54+R54</f>
        <v>25771069.009999998</v>
      </c>
    </row>
    <row r="55" spans="1:19" ht="16.5" customHeight="1">
      <c r="A55" s="6" t="s">
        <v>8</v>
      </c>
      <c r="B55" s="6" t="s">
        <v>8</v>
      </c>
      <c r="C55" s="6"/>
      <c r="D55" s="6"/>
      <c r="E55" s="6"/>
      <c r="F55" s="48"/>
      <c r="G55" s="27"/>
      <c r="H55" s="48"/>
      <c r="I55" s="27"/>
      <c r="J55" s="48"/>
      <c r="K55" s="27"/>
      <c r="L55" s="48"/>
      <c r="M55" s="27"/>
      <c r="N55" s="48"/>
      <c r="O55" s="27"/>
      <c r="P55" s="48"/>
      <c r="Q55" s="54"/>
      <c r="R55" s="48"/>
      <c r="S55" s="54"/>
    </row>
    <row r="56" spans="1:19" ht="16.5" customHeight="1">
      <c r="A56" s="6" t="s">
        <v>26</v>
      </c>
      <c r="B56" s="6" t="s">
        <v>25</v>
      </c>
      <c r="C56" s="6"/>
      <c r="D56" s="6"/>
      <c r="E56" s="6"/>
      <c r="F56" s="30"/>
      <c r="G56" s="22"/>
      <c r="H56" s="30"/>
      <c r="I56" s="22"/>
      <c r="J56" s="30"/>
      <c r="K56" s="22"/>
      <c r="L56" s="30"/>
      <c r="M56" s="22"/>
      <c r="N56" s="30"/>
      <c r="O56" s="22"/>
      <c r="P56" s="30"/>
      <c r="Q56" s="55"/>
      <c r="R56" s="30"/>
      <c r="S56" s="55"/>
    </row>
    <row r="57" spans="1:19" ht="16.5" customHeight="1">
      <c r="A57" s="6" t="s">
        <v>9</v>
      </c>
      <c r="B57" s="6" t="s">
        <v>10</v>
      </c>
      <c r="C57" s="5" t="s">
        <v>17</v>
      </c>
      <c r="D57" s="6"/>
      <c r="E57" s="6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54"/>
      <c r="R57" s="30"/>
      <c r="S57" s="54"/>
    </row>
    <row r="58" spans="1:19" ht="16.5" customHeight="1">
      <c r="A58" s="6" t="s">
        <v>12</v>
      </c>
      <c r="B58" s="6" t="s">
        <v>13</v>
      </c>
      <c r="C58" s="6"/>
      <c r="D58" s="6"/>
      <c r="E58" s="6" t="s">
        <v>14</v>
      </c>
      <c r="F58" s="30"/>
      <c r="G58" s="27"/>
      <c r="H58" s="30"/>
      <c r="I58" s="27"/>
      <c r="J58" s="30"/>
      <c r="K58" s="27"/>
      <c r="L58" s="30"/>
      <c r="M58" s="27"/>
      <c r="N58" s="30"/>
      <c r="O58" s="27"/>
      <c r="P58" s="30"/>
      <c r="Q58" s="54"/>
      <c r="R58" s="30"/>
      <c r="S58" s="54"/>
    </row>
    <row r="59" spans="1:19" ht="16.5" customHeight="1">
      <c r="A59" s="6"/>
      <c r="B59" s="6"/>
      <c r="C59" s="2" t="s">
        <v>58</v>
      </c>
      <c r="D59" s="38"/>
      <c r="E59" s="23">
        <f>SUM(E60:E102)</f>
        <v>24982257.2</v>
      </c>
      <c r="F59" s="31"/>
      <c r="G59" s="23">
        <f>SUM(G60:G102)</f>
        <v>24987257.2</v>
      </c>
      <c r="H59" s="31"/>
      <c r="I59" s="23">
        <f>SUM(I60:I102)</f>
        <v>24987257.2</v>
      </c>
      <c r="J59" s="31"/>
      <c r="K59" s="23">
        <f>SUM(K60:K102)</f>
        <v>25657257.2</v>
      </c>
      <c r="L59" s="31"/>
      <c r="M59" s="23">
        <f>SUM(M60:M102)</f>
        <v>25657257.2</v>
      </c>
      <c r="N59" s="31"/>
      <c r="O59" s="23">
        <f>SUM(O60:O102)</f>
        <v>25657257.2</v>
      </c>
      <c r="P59" s="31"/>
      <c r="Q59" s="56">
        <f>SUM(Q60:Q102)</f>
        <v>25717257.2</v>
      </c>
      <c r="R59" s="31"/>
      <c r="S59" s="56">
        <f>SUM(S60:S102)</f>
        <v>25717257.2</v>
      </c>
    </row>
    <row r="60" spans="1:19" ht="16.5" customHeight="1">
      <c r="A60" s="6">
        <v>1014</v>
      </c>
      <c r="B60" s="6"/>
      <c r="C60" s="38" t="s">
        <v>61</v>
      </c>
      <c r="D60" s="38"/>
      <c r="E60" s="39">
        <v>10000</v>
      </c>
      <c r="F60" s="30"/>
      <c r="G60" s="27">
        <f aca="true" t="shared" si="7" ref="G60:G66">E60+F60</f>
        <v>10000</v>
      </c>
      <c r="H60" s="30"/>
      <c r="I60" s="27">
        <f aca="true" t="shared" si="8" ref="I60:I66">G60+H60</f>
        <v>10000</v>
      </c>
      <c r="J60" s="30"/>
      <c r="K60" s="27">
        <f aca="true" t="shared" si="9" ref="K60:K102">I60+J60</f>
        <v>10000</v>
      </c>
      <c r="L60" s="30"/>
      <c r="M60" s="27">
        <f>K60+L60</f>
        <v>10000</v>
      </c>
      <c r="N60" s="30"/>
      <c r="O60" s="27">
        <f>M60+N60</f>
        <v>10000</v>
      </c>
      <c r="P60" s="30"/>
      <c r="Q60" s="54">
        <f>O60+P60</f>
        <v>10000</v>
      </c>
      <c r="R60" s="30"/>
      <c r="S60" s="54">
        <f>Q60+R60</f>
        <v>10000</v>
      </c>
    </row>
    <row r="61" spans="1:19" ht="16.5" customHeight="1">
      <c r="A61" s="6">
        <v>2212</v>
      </c>
      <c r="B61" s="6"/>
      <c r="C61" s="38" t="s">
        <v>18</v>
      </c>
      <c r="D61" s="38"/>
      <c r="E61" s="40">
        <v>320000</v>
      </c>
      <c r="F61" s="30"/>
      <c r="G61" s="27">
        <f t="shared" si="7"/>
        <v>320000</v>
      </c>
      <c r="H61" s="30"/>
      <c r="I61" s="27">
        <f t="shared" si="8"/>
        <v>320000</v>
      </c>
      <c r="J61" s="30"/>
      <c r="K61" s="27">
        <f t="shared" si="9"/>
        <v>320000</v>
      </c>
      <c r="L61" s="30"/>
      <c r="M61" s="27">
        <f aca="true" t="shared" si="10" ref="M61:M102">K61+L61</f>
        <v>320000</v>
      </c>
      <c r="N61" s="30"/>
      <c r="O61" s="27">
        <f aca="true" t="shared" si="11" ref="O61:O102">M61+N61</f>
        <v>320000</v>
      </c>
      <c r="P61" s="30"/>
      <c r="Q61" s="54">
        <f aca="true" t="shared" si="12" ref="Q61:Q102">O61+P61</f>
        <v>320000</v>
      </c>
      <c r="R61" s="30"/>
      <c r="S61" s="54">
        <f aca="true" t="shared" si="13" ref="S61:S102">Q61+R61</f>
        <v>320000</v>
      </c>
    </row>
    <row r="62" spans="1:19" ht="16.5" customHeight="1">
      <c r="A62" s="6">
        <v>2219</v>
      </c>
      <c r="B62" s="6"/>
      <c r="C62" s="38" t="s">
        <v>28</v>
      </c>
      <c r="D62" s="38"/>
      <c r="E62" s="40">
        <v>4141000</v>
      </c>
      <c r="F62" s="19"/>
      <c r="G62" s="27">
        <f t="shared" si="7"/>
        <v>4141000</v>
      </c>
      <c r="H62" s="19"/>
      <c r="I62" s="27">
        <f t="shared" si="8"/>
        <v>4141000</v>
      </c>
      <c r="J62" s="19">
        <v>-1010000</v>
      </c>
      <c r="K62" s="27">
        <f t="shared" si="9"/>
        <v>3131000</v>
      </c>
      <c r="L62" s="19"/>
      <c r="M62" s="27">
        <f t="shared" si="10"/>
        <v>3131000</v>
      </c>
      <c r="N62" s="19"/>
      <c r="O62" s="27">
        <f t="shared" si="11"/>
        <v>3131000</v>
      </c>
      <c r="P62" s="19"/>
      <c r="Q62" s="54">
        <f t="shared" si="12"/>
        <v>3131000</v>
      </c>
      <c r="R62" s="19"/>
      <c r="S62" s="54">
        <f t="shared" si="13"/>
        <v>3131000</v>
      </c>
    </row>
    <row r="63" spans="1:19" ht="16.5" customHeight="1">
      <c r="A63" s="6">
        <v>2221</v>
      </c>
      <c r="B63" s="6"/>
      <c r="C63" s="38" t="s">
        <v>78</v>
      </c>
      <c r="D63" s="38"/>
      <c r="E63" s="40">
        <v>100000</v>
      </c>
      <c r="F63" s="19"/>
      <c r="G63" s="27">
        <f t="shared" si="7"/>
        <v>100000</v>
      </c>
      <c r="H63" s="19"/>
      <c r="I63" s="27">
        <f t="shared" si="8"/>
        <v>100000</v>
      </c>
      <c r="J63" s="19"/>
      <c r="K63" s="27">
        <f t="shared" si="9"/>
        <v>100000</v>
      </c>
      <c r="L63" s="19"/>
      <c r="M63" s="27">
        <f t="shared" si="10"/>
        <v>100000</v>
      </c>
      <c r="N63" s="19"/>
      <c r="O63" s="27">
        <f t="shared" si="11"/>
        <v>100000</v>
      </c>
      <c r="P63" s="19"/>
      <c r="Q63" s="54">
        <f t="shared" si="12"/>
        <v>100000</v>
      </c>
      <c r="R63" s="19"/>
      <c r="S63" s="54">
        <f t="shared" si="13"/>
        <v>100000</v>
      </c>
    </row>
    <row r="64" spans="1:19" ht="16.5" customHeight="1">
      <c r="A64" s="6">
        <v>2295</v>
      </c>
      <c r="B64" s="6"/>
      <c r="C64" s="41" t="s">
        <v>69</v>
      </c>
      <c r="D64" s="38"/>
      <c r="E64" s="40">
        <v>183283.2</v>
      </c>
      <c r="F64" s="19"/>
      <c r="G64" s="27">
        <f t="shared" si="7"/>
        <v>183283.2</v>
      </c>
      <c r="H64" s="19"/>
      <c r="I64" s="27">
        <f t="shared" si="8"/>
        <v>183283.2</v>
      </c>
      <c r="J64" s="19"/>
      <c r="K64" s="27">
        <f t="shared" si="9"/>
        <v>183283.2</v>
      </c>
      <c r="L64" s="19"/>
      <c r="M64" s="27">
        <f t="shared" si="10"/>
        <v>183283.2</v>
      </c>
      <c r="N64" s="19"/>
      <c r="O64" s="27">
        <f t="shared" si="11"/>
        <v>183283.2</v>
      </c>
      <c r="P64" s="19"/>
      <c r="Q64" s="54">
        <f t="shared" si="12"/>
        <v>183283.2</v>
      </c>
      <c r="R64" s="19"/>
      <c r="S64" s="54">
        <f t="shared" si="13"/>
        <v>183283.2</v>
      </c>
    </row>
    <row r="65" spans="1:19" ht="16.5" customHeight="1">
      <c r="A65" s="6">
        <v>2310</v>
      </c>
      <c r="B65" s="6"/>
      <c r="C65" s="38" t="s">
        <v>19</v>
      </c>
      <c r="D65" s="38"/>
      <c r="E65" s="40">
        <v>70000</v>
      </c>
      <c r="F65" s="19"/>
      <c r="G65" s="27">
        <f t="shared" si="7"/>
        <v>70000</v>
      </c>
      <c r="H65" s="19"/>
      <c r="I65" s="27">
        <f t="shared" si="8"/>
        <v>70000</v>
      </c>
      <c r="J65" s="19"/>
      <c r="K65" s="27">
        <f t="shared" si="9"/>
        <v>70000</v>
      </c>
      <c r="L65" s="19"/>
      <c r="M65" s="27">
        <f t="shared" si="10"/>
        <v>70000</v>
      </c>
      <c r="N65" s="19"/>
      <c r="O65" s="27">
        <f t="shared" si="11"/>
        <v>70000</v>
      </c>
      <c r="P65" s="19"/>
      <c r="Q65" s="54">
        <f t="shared" si="12"/>
        <v>70000</v>
      </c>
      <c r="R65" s="19"/>
      <c r="S65" s="54">
        <f t="shared" si="13"/>
        <v>70000</v>
      </c>
    </row>
    <row r="66" spans="1:19" ht="16.5" customHeight="1">
      <c r="A66" s="6">
        <v>2321</v>
      </c>
      <c r="B66" s="6"/>
      <c r="C66" s="38" t="s">
        <v>79</v>
      </c>
      <c r="D66" s="38"/>
      <c r="E66" s="40">
        <v>3916000</v>
      </c>
      <c r="F66" s="29"/>
      <c r="G66" s="27">
        <f t="shared" si="7"/>
        <v>3916000</v>
      </c>
      <c r="H66" s="29"/>
      <c r="I66" s="27">
        <f t="shared" si="8"/>
        <v>3916000</v>
      </c>
      <c r="J66" s="50">
        <v>1410000</v>
      </c>
      <c r="K66" s="27">
        <f t="shared" si="9"/>
        <v>5326000</v>
      </c>
      <c r="L66" s="50"/>
      <c r="M66" s="27">
        <f t="shared" si="10"/>
        <v>5326000</v>
      </c>
      <c r="N66" s="50"/>
      <c r="O66" s="27">
        <f t="shared" si="11"/>
        <v>5326000</v>
      </c>
      <c r="P66" s="50"/>
      <c r="Q66" s="54">
        <f t="shared" si="12"/>
        <v>5326000</v>
      </c>
      <c r="R66" s="50"/>
      <c r="S66" s="54">
        <f t="shared" si="13"/>
        <v>5326000</v>
      </c>
    </row>
    <row r="67" spans="1:19" ht="16.5" customHeight="1">
      <c r="A67" s="6">
        <v>2334</v>
      </c>
      <c r="B67" s="6"/>
      <c r="C67" s="38" t="s">
        <v>68</v>
      </c>
      <c r="D67" s="38"/>
      <c r="E67" s="40">
        <v>50000</v>
      </c>
      <c r="F67" s="19"/>
      <c r="G67" s="27">
        <f>E67+F67</f>
        <v>50000</v>
      </c>
      <c r="H67" s="19"/>
      <c r="I67" s="27">
        <f>G67+H67</f>
        <v>50000</v>
      </c>
      <c r="J67" s="19"/>
      <c r="K67" s="27">
        <f t="shared" si="9"/>
        <v>50000</v>
      </c>
      <c r="L67" s="19"/>
      <c r="M67" s="27">
        <f t="shared" si="10"/>
        <v>50000</v>
      </c>
      <c r="N67" s="19"/>
      <c r="O67" s="27">
        <f t="shared" si="11"/>
        <v>50000</v>
      </c>
      <c r="P67" s="19"/>
      <c r="Q67" s="54">
        <f t="shared" si="12"/>
        <v>50000</v>
      </c>
      <c r="R67" s="19"/>
      <c r="S67" s="54">
        <f t="shared" si="13"/>
        <v>50000</v>
      </c>
    </row>
    <row r="68" spans="1:19" ht="16.5" customHeight="1">
      <c r="A68" s="6">
        <v>3113</v>
      </c>
      <c r="B68" s="6"/>
      <c r="C68" s="38" t="s">
        <v>45</v>
      </c>
      <c r="D68" s="38"/>
      <c r="E68" s="40">
        <v>1810000</v>
      </c>
      <c r="F68" s="20"/>
      <c r="G68" s="27">
        <f aca="true" t="shared" si="14" ref="G68:G102">E68+F68</f>
        <v>1810000</v>
      </c>
      <c r="H68" s="20"/>
      <c r="I68" s="27">
        <f aca="true" t="shared" si="15" ref="I68:I102">G68+H68</f>
        <v>1810000</v>
      </c>
      <c r="J68" s="20"/>
      <c r="K68" s="27">
        <f t="shared" si="9"/>
        <v>1810000</v>
      </c>
      <c r="L68" s="20"/>
      <c r="M68" s="27">
        <f t="shared" si="10"/>
        <v>1810000</v>
      </c>
      <c r="N68" s="20"/>
      <c r="O68" s="27">
        <f t="shared" si="11"/>
        <v>1810000</v>
      </c>
      <c r="P68" s="20"/>
      <c r="Q68" s="54">
        <f t="shared" si="12"/>
        <v>1810000</v>
      </c>
      <c r="R68" s="20"/>
      <c r="S68" s="54">
        <f t="shared" si="13"/>
        <v>1810000</v>
      </c>
    </row>
    <row r="69" spans="1:19" ht="16.5" customHeight="1">
      <c r="A69" s="6">
        <v>3312</v>
      </c>
      <c r="B69" s="6"/>
      <c r="C69" s="38" t="s">
        <v>52</v>
      </c>
      <c r="D69" s="38"/>
      <c r="E69" s="40">
        <v>71000</v>
      </c>
      <c r="F69" s="19"/>
      <c r="G69" s="27">
        <f t="shared" si="14"/>
        <v>71000</v>
      </c>
      <c r="H69" s="19"/>
      <c r="I69" s="27">
        <f t="shared" si="15"/>
        <v>71000</v>
      </c>
      <c r="J69" s="19"/>
      <c r="K69" s="27">
        <f t="shared" si="9"/>
        <v>71000</v>
      </c>
      <c r="L69" s="19"/>
      <c r="M69" s="27">
        <f t="shared" si="10"/>
        <v>71000</v>
      </c>
      <c r="N69" s="19"/>
      <c r="O69" s="27">
        <f t="shared" si="11"/>
        <v>71000</v>
      </c>
      <c r="P69" s="19"/>
      <c r="Q69" s="54">
        <f t="shared" si="12"/>
        <v>71000</v>
      </c>
      <c r="R69" s="19"/>
      <c r="S69" s="54">
        <f t="shared" si="13"/>
        <v>71000</v>
      </c>
    </row>
    <row r="70" spans="1:19" ht="16.5" customHeight="1">
      <c r="A70" s="6">
        <v>3314</v>
      </c>
      <c r="B70" s="6"/>
      <c r="C70" s="38" t="s">
        <v>20</v>
      </c>
      <c r="D70" s="38"/>
      <c r="E70" s="40">
        <v>89000</v>
      </c>
      <c r="F70" s="19"/>
      <c r="G70" s="27">
        <f t="shared" si="14"/>
        <v>89000</v>
      </c>
      <c r="H70" s="19"/>
      <c r="I70" s="27">
        <f t="shared" si="15"/>
        <v>89000</v>
      </c>
      <c r="J70" s="19"/>
      <c r="K70" s="27">
        <f t="shared" si="9"/>
        <v>89000</v>
      </c>
      <c r="L70" s="19"/>
      <c r="M70" s="27">
        <f t="shared" si="10"/>
        <v>89000</v>
      </c>
      <c r="N70" s="19"/>
      <c r="O70" s="27">
        <f t="shared" si="11"/>
        <v>89000</v>
      </c>
      <c r="P70" s="19"/>
      <c r="Q70" s="54">
        <f t="shared" si="12"/>
        <v>89000</v>
      </c>
      <c r="R70" s="19"/>
      <c r="S70" s="54">
        <f t="shared" si="13"/>
        <v>89000</v>
      </c>
    </row>
    <row r="71" spans="1:19" ht="16.5" customHeight="1">
      <c r="A71" s="6">
        <v>3330</v>
      </c>
      <c r="B71" s="6"/>
      <c r="C71" s="41" t="s">
        <v>80</v>
      </c>
      <c r="D71" s="38"/>
      <c r="E71" s="40">
        <v>500000</v>
      </c>
      <c r="F71" s="19"/>
      <c r="G71" s="27">
        <f t="shared" si="14"/>
        <v>500000</v>
      </c>
      <c r="H71" s="19"/>
      <c r="I71" s="27">
        <f t="shared" si="15"/>
        <v>500000</v>
      </c>
      <c r="J71" s="19"/>
      <c r="K71" s="27">
        <f t="shared" si="9"/>
        <v>500000</v>
      </c>
      <c r="L71" s="19"/>
      <c r="M71" s="27">
        <f t="shared" si="10"/>
        <v>500000</v>
      </c>
      <c r="N71" s="19"/>
      <c r="O71" s="27">
        <f t="shared" si="11"/>
        <v>500000</v>
      </c>
      <c r="P71" s="19"/>
      <c r="Q71" s="54">
        <f t="shared" si="12"/>
        <v>500000</v>
      </c>
      <c r="R71" s="19"/>
      <c r="S71" s="54">
        <f t="shared" si="13"/>
        <v>500000</v>
      </c>
    </row>
    <row r="72" spans="1:19" ht="16.5" customHeight="1">
      <c r="A72" s="6">
        <v>3349</v>
      </c>
      <c r="B72" s="6"/>
      <c r="C72" s="38" t="s">
        <v>21</v>
      </c>
      <c r="D72" s="38"/>
      <c r="E72" s="40">
        <v>55000</v>
      </c>
      <c r="F72" s="19"/>
      <c r="G72" s="27">
        <f t="shared" si="14"/>
        <v>55000</v>
      </c>
      <c r="H72" s="19"/>
      <c r="I72" s="27">
        <f t="shared" si="15"/>
        <v>55000</v>
      </c>
      <c r="J72" s="19"/>
      <c r="K72" s="27">
        <f t="shared" si="9"/>
        <v>55000</v>
      </c>
      <c r="L72" s="19"/>
      <c r="M72" s="27">
        <f t="shared" si="10"/>
        <v>55000</v>
      </c>
      <c r="N72" s="19"/>
      <c r="O72" s="27">
        <f t="shared" si="11"/>
        <v>55000</v>
      </c>
      <c r="P72" s="19"/>
      <c r="Q72" s="54">
        <f t="shared" si="12"/>
        <v>55000</v>
      </c>
      <c r="R72" s="19"/>
      <c r="S72" s="54">
        <f t="shared" si="13"/>
        <v>55000</v>
      </c>
    </row>
    <row r="73" spans="1:19" ht="16.5" customHeight="1">
      <c r="A73" s="6">
        <v>3392</v>
      </c>
      <c r="B73" s="6"/>
      <c r="C73" s="38" t="s">
        <v>53</v>
      </c>
      <c r="D73" s="38"/>
      <c r="E73" s="40">
        <v>1035000</v>
      </c>
      <c r="F73" s="19"/>
      <c r="G73" s="27">
        <f t="shared" si="14"/>
        <v>1035000</v>
      </c>
      <c r="H73" s="19"/>
      <c r="I73" s="27">
        <f t="shared" si="15"/>
        <v>1035000</v>
      </c>
      <c r="J73" s="19"/>
      <c r="K73" s="27">
        <f t="shared" si="9"/>
        <v>1035000</v>
      </c>
      <c r="L73" s="19"/>
      <c r="M73" s="27">
        <f t="shared" si="10"/>
        <v>1035000</v>
      </c>
      <c r="N73" s="19"/>
      <c r="O73" s="27">
        <f t="shared" si="11"/>
        <v>1035000</v>
      </c>
      <c r="P73" s="19">
        <v>60000</v>
      </c>
      <c r="Q73" s="54">
        <f t="shared" si="12"/>
        <v>1095000</v>
      </c>
      <c r="R73" s="19"/>
      <c r="S73" s="54">
        <f t="shared" si="13"/>
        <v>1095000</v>
      </c>
    </row>
    <row r="74" spans="1:19" ht="16.5" customHeight="1">
      <c r="A74" s="6">
        <v>3399</v>
      </c>
      <c r="B74" s="6"/>
      <c r="C74" s="38" t="s">
        <v>29</v>
      </c>
      <c r="D74" s="38"/>
      <c r="E74" s="40">
        <v>48000</v>
      </c>
      <c r="F74" s="19"/>
      <c r="G74" s="27">
        <f t="shared" si="14"/>
        <v>48000</v>
      </c>
      <c r="H74" s="19"/>
      <c r="I74" s="27">
        <f t="shared" si="15"/>
        <v>48000</v>
      </c>
      <c r="J74" s="19"/>
      <c r="K74" s="27">
        <f t="shared" si="9"/>
        <v>48000</v>
      </c>
      <c r="L74" s="19"/>
      <c r="M74" s="27">
        <f t="shared" si="10"/>
        <v>48000</v>
      </c>
      <c r="N74" s="19"/>
      <c r="O74" s="27">
        <f t="shared" si="11"/>
        <v>48000</v>
      </c>
      <c r="P74" s="19"/>
      <c r="Q74" s="54">
        <f t="shared" si="12"/>
        <v>48000</v>
      </c>
      <c r="R74" s="19"/>
      <c r="S74" s="54">
        <f t="shared" si="13"/>
        <v>48000</v>
      </c>
    </row>
    <row r="75" spans="1:19" ht="16.5" customHeight="1">
      <c r="A75" s="6">
        <v>3412</v>
      </c>
      <c r="B75" s="6"/>
      <c r="C75" s="38" t="s">
        <v>46</v>
      </c>
      <c r="D75" s="38"/>
      <c r="E75" s="40">
        <v>145000</v>
      </c>
      <c r="F75" s="19"/>
      <c r="G75" s="27">
        <f t="shared" si="14"/>
        <v>145000</v>
      </c>
      <c r="H75" s="19"/>
      <c r="I75" s="27">
        <f t="shared" si="15"/>
        <v>145000</v>
      </c>
      <c r="J75" s="19"/>
      <c r="K75" s="27">
        <f t="shared" si="9"/>
        <v>145000</v>
      </c>
      <c r="L75" s="19"/>
      <c r="M75" s="27">
        <f t="shared" si="10"/>
        <v>145000</v>
      </c>
      <c r="N75" s="19"/>
      <c r="O75" s="27">
        <f t="shared" si="11"/>
        <v>145000</v>
      </c>
      <c r="P75" s="19"/>
      <c r="Q75" s="54">
        <f t="shared" si="12"/>
        <v>145000</v>
      </c>
      <c r="R75" s="19"/>
      <c r="S75" s="54">
        <f t="shared" si="13"/>
        <v>145000</v>
      </c>
    </row>
    <row r="76" spans="1:19" ht="16.5" customHeight="1">
      <c r="A76" s="6">
        <v>3419</v>
      </c>
      <c r="B76" s="6"/>
      <c r="C76" s="38" t="s">
        <v>81</v>
      </c>
      <c r="D76" s="38"/>
      <c r="E76" s="40">
        <v>40000</v>
      </c>
      <c r="F76" s="20"/>
      <c r="G76" s="27">
        <f t="shared" si="14"/>
        <v>40000</v>
      </c>
      <c r="H76" s="20"/>
      <c r="I76" s="27">
        <f t="shared" si="15"/>
        <v>40000</v>
      </c>
      <c r="J76" s="20"/>
      <c r="K76" s="27">
        <f t="shared" si="9"/>
        <v>40000</v>
      </c>
      <c r="L76" s="20"/>
      <c r="M76" s="27">
        <f t="shared" si="10"/>
        <v>40000</v>
      </c>
      <c r="N76" s="20"/>
      <c r="O76" s="27">
        <f t="shared" si="11"/>
        <v>40000</v>
      </c>
      <c r="P76" s="20"/>
      <c r="Q76" s="54">
        <f t="shared" si="12"/>
        <v>40000</v>
      </c>
      <c r="R76" s="20"/>
      <c r="S76" s="54">
        <f t="shared" si="13"/>
        <v>40000</v>
      </c>
    </row>
    <row r="77" spans="1:19" ht="16.5" customHeight="1">
      <c r="A77" s="6">
        <v>3421</v>
      </c>
      <c r="B77" s="6"/>
      <c r="C77" s="38" t="s">
        <v>40</v>
      </c>
      <c r="D77" s="38"/>
      <c r="E77" s="40">
        <v>40000</v>
      </c>
      <c r="F77" s="19"/>
      <c r="G77" s="27">
        <f t="shared" si="14"/>
        <v>40000</v>
      </c>
      <c r="H77" s="19"/>
      <c r="I77" s="27">
        <f t="shared" si="15"/>
        <v>40000</v>
      </c>
      <c r="J77" s="19"/>
      <c r="K77" s="27">
        <f t="shared" si="9"/>
        <v>40000</v>
      </c>
      <c r="L77" s="19"/>
      <c r="M77" s="27">
        <f t="shared" si="10"/>
        <v>40000</v>
      </c>
      <c r="N77" s="19"/>
      <c r="O77" s="27">
        <f t="shared" si="11"/>
        <v>40000</v>
      </c>
      <c r="P77" s="19"/>
      <c r="Q77" s="54">
        <f t="shared" si="12"/>
        <v>40000</v>
      </c>
      <c r="R77" s="19"/>
      <c r="S77" s="54">
        <f t="shared" si="13"/>
        <v>40000</v>
      </c>
    </row>
    <row r="78" spans="1:19" ht="16.5" customHeight="1">
      <c r="A78" s="6">
        <v>3429</v>
      </c>
      <c r="B78" s="6"/>
      <c r="C78" s="38" t="s">
        <v>47</v>
      </c>
      <c r="D78" s="38"/>
      <c r="E78" s="40">
        <v>35000</v>
      </c>
      <c r="F78" s="19"/>
      <c r="G78" s="27">
        <f t="shared" si="14"/>
        <v>35000</v>
      </c>
      <c r="H78" s="19"/>
      <c r="I78" s="27">
        <f t="shared" si="15"/>
        <v>35000</v>
      </c>
      <c r="J78" s="19"/>
      <c r="K78" s="27">
        <f t="shared" si="9"/>
        <v>35000</v>
      </c>
      <c r="L78" s="19"/>
      <c r="M78" s="27">
        <f t="shared" si="10"/>
        <v>35000</v>
      </c>
      <c r="N78" s="19"/>
      <c r="O78" s="27">
        <f t="shared" si="11"/>
        <v>35000</v>
      </c>
      <c r="P78" s="19"/>
      <c r="Q78" s="54">
        <f t="shared" si="12"/>
        <v>35000</v>
      </c>
      <c r="R78" s="19"/>
      <c r="S78" s="54">
        <f t="shared" si="13"/>
        <v>35000</v>
      </c>
    </row>
    <row r="79" spans="1:19" ht="16.5" customHeight="1">
      <c r="A79" s="6">
        <v>3525</v>
      </c>
      <c r="B79" s="6"/>
      <c r="C79" s="38" t="s">
        <v>34</v>
      </c>
      <c r="D79" s="38"/>
      <c r="E79" s="40">
        <v>10000</v>
      </c>
      <c r="F79" s="19"/>
      <c r="G79" s="27">
        <f t="shared" si="14"/>
        <v>10000</v>
      </c>
      <c r="H79" s="19"/>
      <c r="I79" s="27">
        <f t="shared" si="15"/>
        <v>10000</v>
      </c>
      <c r="J79" s="19"/>
      <c r="K79" s="27">
        <f t="shared" si="9"/>
        <v>10000</v>
      </c>
      <c r="L79" s="19"/>
      <c r="M79" s="27">
        <f t="shared" si="10"/>
        <v>10000</v>
      </c>
      <c r="N79" s="19"/>
      <c r="O79" s="27">
        <f t="shared" si="11"/>
        <v>10000</v>
      </c>
      <c r="P79" s="19"/>
      <c r="Q79" s="54">
        <f t="shared" si="12"/>
        <v>10000</v>
      </c>
      <c r="R79" s="19"/>
      <c r="S79" s="54">
        <f t="shared" si="13"/>
        <v>10000</v>
      </c>
    </row>
    <row r="80" spans="1:19" ht="16.5" customHeight="1">
      <c r="A80" s="6">
        <v>3631</v>
      </c>
      <c r="B80" s="6"/>
      <c r="C80" s="38" t="s">
        <v>22</v>
      </c>
      <c r="D80" s="38"/>
      <c r="E80" s="40">
        <v>2745000</v>
      </c>
      <c r="F80" s="19"/>
      <c r="G80" s="27">
        <f t="shared" si="14"/>
        <v>2745000</v>
      </c>
      <c r="H80" s="19"/>
      <c r="I80" s="27">
        <f t="shared" si="15"/>
        <v>2745000</v>
      </c>
      <c r="J80" s="19"/>
      <c r="K80" s="27">
        <f t="shared" si="9"/>
        <v>2745000</v>
      </c>
      <c r="L80" s="19"/>
      <c r="M80" s="27">
        <f t="shared" si="10"/>
        <v>2745000</v>
      </c>
      <c r="N80" s="19"/>
      <c r="O80" s="27">
        <f t="shared" si="11"/>
        <v>2745000</v>
      </c>
      <c r="P80" s="19"/>
      <c r="Q80" s="54">
        <f t="shared" si="12"/>
        <v>2745000</v>
      </c>
      <c r="R80" s="19"/>
      <c r="S80" s="54">
        <f t="shared" si="13"/>
        <v>2745000</v>
      </c>
    </row>
    <row r="81" spans="1:19" ht="16.5" customHeight="1">
      <c r="A81" s="6">
        <v>3632</v>
      </c>
      <c r="B81" s="6"/>
      <c r="C81" s="38" t="s">
        <v>48</v>
      </c>
      <c r="D81" s="38"/>
      <c r="E81" s="40">
        <v>52000</v>
      </c>
      <c r="F81" s="19"/>
      <c r="G81" s="27">
        <f t="shared" si="14"/>
        <v>52000</v>
      </c>
      <c r="H81" s="19"/>
      <c r="I81" s="27">
        <f t="shared" si="15"/>
        <v>52000</v>
      </c>
      <c r="J81" s="19"/>
      <c r="K81" s="27">
        <f t="shared" si="9"/>
        <v>52000</v>
      </c>
      <c r="L81" s="19"/>
      <c r="M81" s="27">
        <f t="shared" si="10"/>
        <v>52000</v>
      </c>
      <c r="N81" s="19"/>
      <c r="O81" s="27">
        <f t="shared" si="11"/>
        <v>52000</v>
      </c>
      <c r="P81" s="19"/>
      <c r="Q81" s="54">
        <f t="shared" si="12"/>
        <v>52000</v>
      </c>
      <c r="R81" s="19"/>
      <c r="S81" s="54">
        <f t="shared" si="13"/>
        <v>52000</v>
      </c>
    </row>
    <row r="82" spans="1:19" ht="16.5" customHeight="1">
      <c r="A82" s="6">
        <v>3635</v>
      </c>
      <c r="B82" s="6"/>
      <c r="C82" s="42" t="s">
        <v>82</v>
      </c>
      <c r="D82" s="38"/>
      <c r="E82" s="40">
        <v>100000</v>
      </c>
      <c r="F82" s="19"/>
      <c r="G82" s="27">
        <f t="shared" si="14"/>
        <v>100000</v>
      </c>
      <c r="H82" s="19"/>
      <c r="I82" s="27">
        <f t="shared" si="15"/>
        <v>100000</v>
      </c>
      <c r="J82" s="19"/>
      <c r="K82" s="27">
        <f t="shared" si="9"/>
        <v>100000</v>
      </c>
      <c r="L82" s="19"/>
      <c r="M82" s="27">
        <f t="shared" si="10"/>
        <v>100000</v>
      </c>
      <c r="N82" s="19"/>
      <c r="O82" s="27">
        <f t="shared" si="11"/>
        <v>100000</v>
      </c>
      <c r="P82" s="19"/>
      <c r="Q82" s="54">
        <f t="shared" si="12"/>
        <v>100000</v>
      </c>
      <c r="R82" s="19"/>
      <c r="S82" s="54">
        <f t="shared" si="13"/>
        <v>100000</v>
      </c>
    </row>
    <row r="83" spans="1:19" ht="16.5" customHeight="1">
      <c r="A83" s="6">
        <v>3639</v>
      </c>
      <c r="B83" s="6"/>
      <c r="C83" s="38" t="s">
        <v>37</v>
      </c>
      <c r="D83" s="38"/>
      <c r="E83" s="40">
        <v>215000</v>
      </c>
      <c r="F83" s="19"/>
      <c r="G83" s="27">
        <f t="shared" si="14"/>
        <v>215000</v>
      </c>
      <c r="H83" s="19"/>
      <c r="I83" s="27">
        <f t="shared" si="15"/>
        <v>215000</v>
      </c>
      <c r="J83" s="19"/>
      <c r="K83" s="27">
        <f t="shared" si="9"/>
        <v>215000</v>
      </c>
      <c r="L83" s="19"/>
      <c r="M83" s="27">
        <f t="shared" si="10"/>
        <v>215000</v>
      </c>
      <c r="N83" s="19"/>
      <c r="O83" s="27">
        <f t="shared" si="11"/>
        <v>215000</v>
      </c>
      <c r="P83" s="19"/>
      <c r="Q83" s="54">
        <f t="shared" si="12"/>
        <v>215000</v>
      </c>
      <c r="R83" s="19"/>
      <c r="S83" s="54">
        <f t="shared" si="13"/>
        <v>215000</v>
      </c>
    </row>
    <row r="84" spans="1:19" ht="16.5" customHeight="1">
      <c r="A84" s="6">
        <v>3721</v>
      </c>
      <c r="B84" s="6"/>
      <c r="C84" s="38" t="s">
        <v>35</v>
      </c>
      <c r="D84" s="38"/>
      <c r="E84" s="40">
        <v>20000</v>
      </c>
      <c r="F84" s="19"/>
      <c r="G84" s="27">
        <f t="shared" si="14"/>
        <v>20000</v>
      </c>
      <c r="H84" s="19"/>
      <c r="I84" s="27">
        <f t="shared" si="15"/>
        <v>20000</v>
      </c>
      <c r="J84" s="19">
        <v>20000</v>
      </c>
      <c r="K84" s="27">
        <f t="shared" si="9"/>
        <v>40000</v>
      </c>
      <c r="L84" s="19"/>
      <c r="M84" s="27">
        <f t="shared" si="10"/>
        <v>40000</v>
      </c>
      <c r="N84" s="19"/>
      <c r="O84" s="27">
        <f t="shared" si="11"/>
        <v>40000</v>
      </c>
      <c r="P84" s="19"/>
      <c r="Q84" s="54">
        <f t="shared" si="12"/>
        <v>40000</v>
      </c>
      <c r="R84" s="19"/>
      <c r="S84" s="54">
        <f t="shared" si="13"/>
        <v>40000</v>
      </c>
    </row>
    <row r="85" spans="1:19" ht="16.5" customHeight="1">
      <c r="A85" s="6">
        <v>3722</v>
      </c>
      <c r="B85" s="6"/>
      <c r="C85" s="38" t="s">
        <v>27</v>
      </c>
      <c r="D85" s="38"/>
      <c r="E85" s="40">
        <v>822000</v>
      </c>
      <c r="F85" s="19"/>
      <c r="G85" s="27">
        <f t="shared" si="14"/>
        <v>822000</v>
      </c>
      <c r="H85" s="19"/>
      <c r="I85" s="27">
        <f t="shared" si="15"/>
        <v>822000</v>
      </c>
      <c r="J85" s="19"/>
      <c r="K85" s="27">
        <f t="shared" si="9"/>
        <v>822000</v>
      </c>
      <c r="L85" s="19"/>
      <c r="M85" s="27">
        <f t="shared" si="10"/>
        <v>822000</v>
      </c>
      <c r="N85" s="19"/>
      <c r="O85" s="27">
        <f t="shared" si="11"/>
        <v>822000</v>
      </c>
      <c r="P85" s="19"/>
      <c r="Q85" s="54">
        <f t="shared" si="12"/>
        <v>822000</v>
      </c>
      <c r="R85" s="19"/>
      <c r="S85" s="54">
        <f t="shared" si="13"/>
        <v>822000</v>
      </c>
    </row>
    <row r="86" spans="1:19" ht="16.5" customHeight="1">
      <c r="A86" s="6">
        <v>3723</v>
      </c>
      <c r="B86" s="6"/>
      <c r="C86" s="38" t="s">
        <v>83</v>
      </c>
      <c r="D86" s="38"/>
      <c r="E86" s="40">
        <v>450000</v>
      </c>
      <c r="F86" s="19"/>
      <c r="G86" s="27">
        <f t="shared" si="14"/>
        <v>450000</v>
      </c>
      <c r="H86" s="19"/>
      <c r="I86" s="27">
        <f t="shared" si="15"/>
        <v>450000</v>
      </c>
      <c r="J86" s="19"/>
      <c r="K86" s="27">
        <f t="shared" si="9"/>
        <v>450000</v>
      </c>
      <c r="L86" s="19"/>
      <c r="M86" s="27">
        <f t="shared" si="10"/>
        <v>450000</v>
      </c>
      <c r="N86" s="19"/>
      <c r="O86" s="27">
        <f t="shared" si="11"/>
        <v>450000</v>
      </c>
      <c r="P86" s="19"/>
      <c r="Q86" s="54">
        <f t="shared" si="12"/>
        <v>450000</v>
      </c>
      <c r="R86" s="19"/>
      <c r="S86" s="54">
        <f t="shared" si="13"/>
        <v>450000</v>
      </c>
    </row>
    <row r="87" spans="1:19" ht="16.5" customHeight="1">
      <c r="A87" s="6">
        <v>3745</v>
      </c>
      <c r="B87" s="6"/>
      <c r="C87" s="38" t="s">
        <v>84</v>
      </c>
      <c r="D87" s="38"/>
      <c r="E87" s="40">
        <v>1377000</v>
      </c>
      <c r="F87" s="19"/>
      <c r="G87" s="27">
        <f t="shared" si="14"/>
        <v>1377000</v>
      </c>
      <c r="H87" s="19"/>
      <c r="I87" s="27">
        <f t="shared" si="15"/>
        <v>1377000</v>
      </c>
      <c r="J87" s="19">
        <v>200000</v>
      </c>
      <c r="K87" s="27">
        <f t="shared" si="9"/>
        <v>1577000</v>
      </c>
      <c r="L87" s="19"/>
      <c r="M87" s="27">
        <f t="shared" si="10"/>
        <v>1577000</v>
      </c>
      <c r="N87" s="19"/>
      <c r="O87" s="27">
        <f t="shared" si="11"/>
        <v>1577000</v>
      </c>
      <c r="P87" s="19"/>
      <c r="Q87" s="54">
        <f t="shared" si="12"/>
        <v>1577000</v>
      </c>
      <c r="R87" s="19"/>
      <c r="S87" s="54">
        <f t="shared" si="13"/>
        <v>1577000</v>
      </c>
    </row>
    <row r="88" spans="1:19" ht="16.5" customHeight="1">
      <c r="A88" s="6">
        <v>3900</v>
      </c>
      <c r="B88" s="6"/>
      <c r="C88" s="38" t="s">
        <v>50</v>
      </c>
      <c r="D88" s="38"/>
      <c r="E88" s="40">
        <v>31000</v>
      </c>
      <c r="F88" s="19"/>
      <c r="G88" s="27">
        <f t="shared" si="14"/>
        <v>31000</v>
      </c>
      <c r="H88" s="19"/>
      <c r="I88" s="27">
        <f t="shared" si="15"/>
        <v>31000</v>
      </c>
      <c r="J88" s="19"/>
      <c r="K88" s="27">
        <f t="shared" si="9"/>
        <v>31000</v>
      </c>
      <c r="L88" s="19"/>
      <c r="M88" s="27">
        <f t="shared" si="10"/>
        <v>31000</v>
      </c>
      <c r="N88" s="19"/>
      <c r="O88" s="27">
        <f t="shared" si="11"/>
        <v>31000</v>
      </c>
      <c r="P88" s="19"/>
      <c r="Q88" s="54">
        <f t="shared" si="12"/>
        <v>31000</v>
      </c>
      <c r="R88" s="19"/>
      <c r="S88" s="54">
        <f t="shared" si="13"/>
        <v>31000</v>
      </c>
    </row>
    <row r="89" spans="1:19" ht="16.5" customHeight="1">
      <c r="A89" s="6">
        <v>4352</v>
      </c>
      <c r="B89" s="6"/>
      <c r="C89" s="38" t="s">
        <v>86</v>
      </c>
      <c r="D89" s="38"/>
      <c r="E89" s="40">
        <v>0</v>
      </c>
      <c r="F89" s="19">
        <v>5000</v>
      </c>
      <c r="G89" s="27">
        <f t="shared" si="14"/>
        <v>5000</v>
      </c>
      <c r="H89" s="19"/>
      <c r="I89" s="27">
        <f t="shared" si="15"/>
        <v>5000</v>
      </c>
      <c r="J89" s="19"/>
      <c r="K89" s="27">
        <f t="shared" si="9"/>
        <v>5000</v>
      </c>
      <c r="L89" s="19"/>
      <c r="M89" s="27">
        <f t="shared" si="10"/>
        <v>5000</v>
      </c>
      <c r="N89" s="19"/>
      <c r="O89" s="27">
        <f t="shared" si="11"/>
        <v>5000</v>
      </c>
      <c r="P89" s="19"/>
      <c r="Q89" s="54">
        <f t="shared" si="12"/>
        <v>5000</v>
      </c>
      <c r="R89" s="19"/>
      <c r="S89" s="54">
        <f t="shared" si="13"/>
        <v>5000</v>
      </c>
    </row>
    <row r="90" spans="1:19" ht="16.5" customHeight="1">
      <c r="A90" s="6">
        <v>4359</v>
      </c>
      <c r="B90" s="6"/>
      <c r="C90" s="38" t="s">
        <v>51</v>
      </c>
      <c r="D90" s="38"/>
      <c r="E90" s="40">
        <v>16500</v>
      </c>
      <c r="F90" s="19"/>
      <c r="G90" s="27">
        <f t="shared" si="14"/>
        <v>16500</v>
      </c>
      <c r="H90" s="19"/>
      <c r="I90" s="27">
        <f t="shared" si="15"/>
        <v>16500</v>
      </c>
      <c r="J90" s="19"/>
      <c r="K90" s="27">
        <f t="shared" si="9"/>
        <v>16500</v>
      </c>
      <c r="L90" s="19">
        <v>3000</v>
      </c>
      <c r="M90" s="27">
        <f t="shared" si="10"/>
        <v>19500</v>
      </c>
      <c r="N90" s="19"/>
      <c r="O90" s="27">
        <f t="shared" si="11"/>
        <v>19500</v>
      </c>
      <c r="P90" s="19"/>
      <c r="Q90" s="54">
        <f t="shared" si="12"/>
        <v>19500</v>
      </c>
      <c r="R90" s="19"/>
      <c r="S90" s="54">
        <f t="shared" si="13"/>
        <v>19500</v>
      </c>
    </row>
    <row r="91" spans="1:19" ht="16.5" customHeight="1">
      <c r="A91" s="6">
        <v>4371</v>
      </c>
      <c r="B91" s="6"/>
      <c r="C91" s="38" t="s">
        <v>62</v>
      </c>
      <c r="D91" s="38"/>
      <c r="E91" s="40">
        <v>20000</v>
      </c>
      <c r="F91" s="19"/>
      <c r="G91" s="27">
        <f t="shared" si="14"/>
        <v>20000</v>
      </c>
      <c r="H91" s="19"/>
      <c r="I91" s="27">
        <f t="shared" si="15"/>
        <v>20000</v>
      </c>
      <c r="J91" s="19"/>
      <c r="K91" s="27">
        <f t="shared" si="9"/>
        <v>20000</v>
      </c>
      <c r="L91" s="19"/>
      <c r="M91" s="27">
        <f t="shared" si="10"/>
        <v>20000</v>
      </c>
      <c r="N91" s="19"/>
      <c r="O91" s="27">
        <f t="shared" si="11"/>
        <v>20000</v>
      </c>
      <c r="P91" s="19"/>
      <c r="Q91" s="54">
        <f t="shared" si="12"/>
        <v>20000</v>
      </c>
      <c r="R91" s="19"/>
      <c r="S91" s="54">
        <f t="shared" si="13"/>
        <v>20000</v>
      </c>
    </row>
    <row r="92" spans="1:19" ht="16.5" customHeight="1">
      <c r="A92" s="6">
        <v>5213</v>
      </c>
      <c r="B92" s="6"/>
      <c r="C92" s="38" t="s">
        <v>66</v>
      </c>
      <c r="D92" s="38"/>
      <c r="E92" s="40">
        <v>50000</v>
      </c>
      <c r="F92" s="19"/>
      <c r="G92" s="27">
        <f t="shared" si="14"/>
        <v>50000</v>
      </c>
      <c r="H92" s="19"/>
      <c r="I92" s="27">
        <f t="shared" si="15"/>
        <v>50000</v>
      </c>
      <c r="J92" s="19"/>
      <c r="K92" s="27">
        <f t="shared" si="9"/>
        <v>50000</v>
      </c>
      <c r="L92" s="19"/>
      <c r="M92" s="27">
        <f t="shared" si="10"/>
        <v>50000</v>
      </c>
      <c r="N92" s="19"/>
      <c r="O92" s="27">
        <f t="shared" si="11"/>
        <v>50000</v>
      </c>
      <c r="P92" s="19"/>
      <c r="Q92" s="54">
        <f t="shared" si="12"/>
        <v>50000</v>
      </c>
      <c r="R92" s="19"/>
      <c r="S92" s="54">
        <f t="shared" si="13"/>
        <v>50000</v>
      </c>
    </row>
    <row r="93" spans="1:19" ht="16.5" customHeight="1">
      <c r="A93" s="6">
        <v>5299</v>
      </c>
      <c r="B93" s="6"/>
      <c r="C93" s="38" t="s">
        <v>93</v>
      </c>
      <c r="D93" s="38"/>
      <c r="E93" s="40">
        <v>0</v>
      </c>
      <c r="F93" s="19"/>
      <c r="G93" s="27">
        <f t="shared" si="14"/>
        <v>0</v>
      </c>
      <c r="H93" s="19"/>
      <c r="I93" s="27">
        <f t="shared" si="15"/>
        <v>0</v>
      </c>
      <c r="J93" s="19">
        <v>50000</v>
      </c>
      <c r="K93" s="27">
        <f t="shared" si="9"/>
        <v>50000</v>
      </c>
      <c r="L93" s="19"/>
      <c r="M93" s="27">
        <f t="shared" si="10"/>
        <v>50000</v>
      </c>
      <c r="N93" s="19"/>
      <c r="O93" s="27">
        <f t="shared" si="11"/>
        <v>50000</v>
      </c>
      <c r="P93" s="19"/>
      <c r="Q93" s="54">
        <f t="shared" si="12"/>
        <v>50000</v>
      </c>
      <c r="R93" s="19"/>
      <c r="S93" s="54">
        <f t="shared" si="13"/>
        <v>50000</v>
      </c>
    </row>
    <row r="94" spans="1:19" ht="16.5" customHeight="1">
      <c r="A94" s="6">
        <v>5512</v>
      </c>
      <c r="B94" s="6"/>
      <c r="C94" s="38" t="s">
        <v>85</v>
      </c>
      <c r="D94" s="38"/>
      <c r="E94" s="40">
        <v>85000</v>
      </c>
      <c r="F94" s="19"/>
      <c r="G94" s="27">
        <f t="shared" si="14"/>
        <v>85000</v>
      </c>
      <c r="H94" s="19"/>
      <c r="I94" s="27">
        <f t="shared" si="15"/>
        <v>85000</v>
      </c>
      <c r="J94" s="19"/>
      <c r="K94" s="27">
        <f t="shared" si="9"/>
        <v>85000</v>
      </c>
      <c r="L94" s="19"/>
      <c r="M94" s="27">
        <f t="shared" si="10"/>
        <v>85000</v>
      </c>
      <c r="N94" s="19"/>
      <c r="O94" s="27">
        <f t="shared" si="11"/>
        <v>85000</v>
      </c>
      <c r="P94" s="19"/>
      <c r="Q94" s="54">
        <f t="shared" si="12"/>
        <v>85000</v>
      </c>
      <c r="R94" s="19"/>
      <c r="S94" s="54">
        <f t="shared" si="13"/>
        <v>85000</v>
      </c>
    </row>
    <row r="95" spans="1:19" ht="16.5" customHeight="1">
      <c r="A95" s="6">
        <v>6112</v>
      </c>
      <c r="B95" s="6"/>
      <c r="C95" s="38" t="s">
        <v>23</v>
      </c>
      <c r="D95" s="38"/>
      <c r="E95" s="40">
        <v>1369000</v>
      </c>
      <c r="F95" s="19"/>
      <c r="G95" s="27">
        <f t="shared" si="14"/>
        <v>1369000</v>
      </c>
      <c r="H95" s="19"/>
      <c r="I95" s="27">
        <f t="shared" si="15"/>
        <v>1369000</v>
      </c>
      <c r="J95" s="19"/>
      <c r="K95" s="27">
        <f t="shared" si="9"/>
        <v>1369000</v>
      </c>
      <c r="L95" s="19"/>
      <c r="M95" s="27">
        <f t="shared" si="10"/>
        <v>1369000</v>
      </c>
      <c r="N95" s="19"/>
      <c r="O95" s="27">
        <f t="shared" si="11"/>
        <v>1369000</v>
      </c>
      <c r="P95" s="19"/>
      <c r="Q95" s="54">
        <f t="shared" si="12"/>
        <v>1369000</v>
      </c>
      <c r="R95" s="19"/>
      <c r="S95" s="54">
        <f t="shared" si="13"/>
        <v>1369000</v>
      </c>
    </row>
    <row r="96" spans="1:19" ht="16.5" customHeight="1">
      <c r="A96" s="51">
        <v>6114</v>
      </c>
      <c r="B96" s="51"/>
      <c r="C96" s="44" t="s">
        <v>98</v>
      </c>
      <c r="D96" s="52"/>
      <c r="E96" s="46">
        <v>0</v>
      </c>
      <c r="F96" s="19"/>
      <c r="G96" s="27">
        <f t="shared" si="14"/>
        <v>0</v>
      </c>
      <c r="H96" s="19"/>
      <c r="I96" s="27">
        <f t="shared" si="15"/>
        <v>0</v>
      </c>
      <c r="J96" s="19"/>
      <c r="K96" s="27">
        <f t="shared" si="9"/>
        <v>0</v>
      </c>
      <c r="L96" s="19"/>
      <c r="M96" s="27">
        <f t="shared" si="10"/>
        <v>0</v>
      </c>
      <c r="N96" s="19">
        <v>31000</v>
      </c>
      <c r="O96" s="27">
        <f t="shared" si="11"/>
        <v>31000</v>
      </c>
      <c r="P96" s="19"/>
      <c r="Q96" s="54">
        <f t="shared" si="12"/>
        <v>31000</v>
      </c>
      <c r="R96" s="19"/>
      <c r="S96" s="54">
        <f t="shared" si="13"/>
        <v>31000</v>
      </c>
    </row>
    <row r="97" spans="1:19" ht="16.5" customHeight="1">
      <c r="A97" s="43">
        <v>6171</v>
      </c>
      <c r="B97" s="43"/>
      <c r="C97" s="44" t="s">
        <v>24</v>
      </c>
      <c r="D97" s="45"/>
      <c r="E97" s="46">
        <v>3342000</v>
      </c>
      <c r="F97" s="19"/>
      <c r="G97" s="27">
        <f t="shared" si="14"/>
        <v>3342000</v>
      </c>
      <c r="H97" s="19"/>
      <c r="I97" s="27">
        <f t="shared" si="15"/>
        <v>3342000</v>
      </c>
      <c r="J97" s="19">
        <v>0</v>
      </c>
      <c r="K97" s="27">
        <f t="shared" si="9"/>
        <v>3342000</v>
      </c>
      <c r="L97" s="19">
        <v>-3000</v>
      </c>
      <c r="M97" s="27">
        <f t="shared" si="10"/>
        <v>3339000</v>
      </c>
      <c r="N97" s="19">
        <v>-31000</v>
      </c>
      <c r="O97" s="27">
        <f t="shared" si="11"/>
        <v>3308000</v>
      </c>
      <c r="P97" s="19"/>
      <c r="Q97" s="54">
        <f t="shared" si="12"/>
        <v>3308000</v>
      </c>
      <c r="R97" s="19"/>
      <c r="S97" s="54">
        <f t="shared" si="13"/>
        <v>3308000</v>
      </c>
    </row>
    <row r="98" spans="1:19" ht="16.5" customHeight="1">
      <c r="A98" s="6">
        <v>6310</v>
      </c>
      <c r="B98" s="6"/>
      <c r="C98" s="38" t="s">
        <v>30</v>
      </c>
      <c r="D98" s="38"/>
      <c r="E98" s="40">
        <v>20000</v>
      </c>
      <c r="F98" s="19"/>
      <c r="G98" s="27">
        <f t="shared" si="14"/>
        <v>20000</v>
      </c>
      <c r="H98" s="19"/>
      <c r="I98" s="27">
        <f t="shared" si="15"/>
        <v>20000</v>
      </c>
      <c r="J98" s="19"/>
      <c r="K98" s="27">
        <f t="shared" si="9"/>
        <v>20000</v>
      </c>
      <c r="L98" s="19"/>
      <c r="M98" s="27">
        <f t="shared" si="10"/>
        <v>20000</v>
      </c>
      <c r="N98" s="19"/>
      <c r="O98" s="27">
        <f t="shared" si="11"/>
        <v>20000</v>
      </c>
      <c r="P98" s="19"/>
      <c r="Q98" s="54">
        <f t="shared" si="12"/>
        <v>20000</v>
      </c>
      <c r="R98" s="19"/>
      <c r="S98" s="54">
        <f t="shared" si="13"/>
        <v>20000</v>
      </c>
    </row>
    <row r="99" spans="1:19" ht="16.5" customHeight="1">
      <c r="A99" s="6">
        <v>6320</v>
      </c>
      <c r="B99" s="6"/>
      <c r="C99" s="38" t="s">
        <v>36</v>
      </c>
      <c r="D99" s="38"/>
      <c r="E99" s="40">
        <v>101000</v>
      </c>
      <c r="F99" s="19"/>
      <c r="G99" s="27">
        <f t="shared" si="14"/>
        <v>101000</v>
      </c>
      <c r="H99" s="19"/>
      <c r="I99" s="27">
        <f t="shared" si="15"/>
        <v>101000</v>
      </c>
      <c r="J99" s="19"/>
      <c r="K99" s="27">
        <f t="shared" si="9"/>
        <v>101000</v>
      </c>
      <c r="L99" s="19"/>
      <c r="M99" s="27">
        <f t="shared" si="10"/>
        <v>101000</v>
      </c>
      <c r="N99" s="19"/>
      <c r="O99" s="27">
        <f t="shared" si="11"/>
        <v>101000</v>
      </c>
      <c r="P99" s="19"/>
      <c r="Q99" s="54">
        <f t="shared" si="12"/>
        <v>101000</v>
      </c>
      <c r="R99" s="19"/>
      <c r="S99" s="54">
        <f t="shared" si="13"/>
        <v>101000</v>
      </c>
    </row>
    <row r="100" spans="1:19" ht="16.5" customHeight="1">
      <c r="A100" s="6">
        <v>6330</v>
      </c>
      <c r="B100" s="6"/>
      <c r="C100" s="38" t="s">
        <v>41</v>
      </c>
      <c r="D100" s="38"/>
      <c r="E100" s="40">
        <v>767518</v>
      </c>
      <c r="F100" s="19"/>
      <c r="G100" s="27">
        <f t="shared" si="14"/>
        <v>767518</v>
      </c>
      <c r="H100" s="19"/>
      <c r="I100" s="27">
        <f t="shared" si="15"/>
        <v>767518</v>
      </c>
      <c r="J100" s="19"/>
      <c r="K100" s="27">
        <f t="shared" si="9"/>
        <v>767518</v>
      </c>
      <c r="L100" s="19"/>
      <c r="M100" s="27">
        <f t="shared" si="10"/>
        <v>767518</v>
      </c>
      <c r="N100" s="19"/>
      <c r="O100" s="27">
        <f t="shared" si="11"/>
        <v>767518</v>
      </c>
      <c r="P100" s="19"/>
      <c r="Q100" s="54">
        <f t="shared" si="12"/>
        <v>767518</v>
      </c>
      <c r="R100" s="19"/>
      <c r="S100" s="54">
        <f t="shared" si="13"/>
        <v>767518</v>
      </c>
    </row>
    <row r="101" spans="1:19" ht="16.5" customHeight="1">
      <c r="A101" s="6">
        <v>6399</v>
      </c>
      <c r="B101" s="6"/>
      <c r="C101" s="38" t="s">
        <v>33</v>
      </c>
      <c r="D101" s="38"/>
      <c r="E101" s="40">
        <v>725000</v>
      </c>
      <c r="F101" s="19"/>
      <c r="G101" s="27">
        <f t="shared" si="14"/>
        <v>725000</v>
      </c>
      <c r="H101" s="19"/>
      <c r="I101" s="27">
        <f t="shared" si="15"/>
        <v>725000</v>
      </c>
      <c r="J101" s="19"/>
      <c r="K101" s="27">
        <f t="shared" si="9"/>
        <v>725000</v>
      </c>
      <c r="L101" s="19"/>
      <c r="M101" s="27">
        <f t="shared" si="10"/>
        <v>725000</v>
      </c>
      <c r="N101" s="19"/>
      <c r="O101" s="27">
        <f t="shared" si="11"/>
        <v>725000</v>
      </c>
      <c r="P101" s="19"/>
      <c r="Q101" s="54">
        <f t="shared" si="12"/>
        <v>725000</v>
      </c>
      <c r="R101" s="19"/>
      <c r="S101" s="54">
        <f t="shared" si="13"/>
        <v>725000</v>
      </c>
    </row>
    <row r="102" spans="1:19" ht="16.5" customHeight="1">
      <c r="A102" s="6">
        <v>6402</v>
      </c>
      <c r="B102" s="6"/>
      <c r="C102" s="38" t="s">
        <v>49</v>
      </c>
      <c r="D102" s="38"/>
      <c r="E102" s="40">
        <v>5956</v>
      </c>
      <c r="F102" s="19"/>
      <c r="G102" s="27">
        <f t="shared" si="14"/>
        <v>5956</v>
      </c>
      <c r="H102" s="19"/>
      <c r="I102" s="27">
        <f t="shared" si="15"/>
        <v>5956</v>
      </c>
      <c r="J102" s="19"/>
      <c r="K102" s="27">
        <f t="shared" si="9"/>
        <v>5956</v>
      </c>
      <c r="L102" s="19"/>
      <c r="M102" s="27">
        <f t="shared" si="10"/>
        <v>5956</v>
      </c>
      <c r="N102" s="19"/>
      <c r="O102" s="27">
        <f t="shared" si="11"/>
        <v>5956</v>
      </c>
      <c r="P102" s="19"/>
      <c r="Q102" s="54">
        <f t="shared" si="12"/>
        <v>5956</v>
      </c>
      <c r="R102" s="19"/>
      <c r="S102" s="54">
        <f t="shared" si="13"/>
        <v>5956</v>
      </c>
    </row>
    <row r="103" spans="1:19" ht="16.5" customHeight="1">
      <c r="A103" s="6"/>
      <c r="B103" s="6"/>
      <c r="C103" s="38"/>
      <c r="D103" s="38"/>
      <c r="E103" s="40"/>
      <c r="F103" s="19"/>
      <c r="G103" s="27"/>
      <c r="H103" s="19"/>
      <c r="I103" s="27"/>
      <c r="J103" s="19"/>
      <c r="K103" s="27"/>
      <c r="L103" s="19"/>
      <c r="M103" s="27"/>
      <c r="N103" s="19"/>
      <c r="O103" s="27"/>
      <c r="P103" s="19"/>
      <c r="Q103" s="54"/>
      <c r="R103" s="19"/>
      <c r="S103" s="54"/>
    </row>
    <row r="104" spans="1:19" ht="16.5" customHeight="1">
      <c r="A104" s="6"/>
      <c r="B104" s="6"/>
      <c r="C104" s="2" t="s">
        <v>59</v>
      </c>
      <c r="D104" s="38"/>
      <c r="E104" s="24">
        <f>E59</f>
        <v>24982257.2</v>
      </c>
      <c r="F104" s="47">
        <f>SUM(F59:F103)</f>
        <v>5000</v>
      </c>
      <c r="G104" s="26">
        <f>E104+F104</f>
        <v>24987257.2</v>
      </c>
      <c r="H104" s="47">
        <f>SUM(H59:H103)</f>
        <v>0</v>
      </c>
      <c r="I104" s="26">
        <f>G104+H104</f>
        <v>24987257.2</v>
      </c>
      <c r="J104" s="47">
        <f>SUM(J59:J103)</f>
        <v>670000</v>
      </c>
      <c r="K104" s="26">
        <f>I104+J104</f>
        <v>25657257.2</v>
      </c>
      <c r="L104" s="47">
        <f>SUM(L59:L103)</f>
        <v>0</v>
      </c>
      <c r="M104" s="26">
        <f>K104+L104</f>
        <v>25657257.2</v>
      </c>
      <c r="N104" s="47">
        <f>SUM(N59:N103)</f>
        <v>0</v>
      </c>
      <c r="O104" s="26">
        <f>M104+N104</f>
        <v>25657257.2</v>
      </c>
      <c r="P104" s="47">
        <f>SUM(P59:P103)</f>
        <v>60000</v>
      </c>
      <c r="Q104" s="53">
        <f>O104+P104</f>
        <v>25717257.2</v>
      </c>
      <c r="R104" s="47">
        <f>SUM(R59:R103)</f>
        <v>0</v>
      </c>
      <c r="S104" s="53">
        <f>Q104+R104</f>
        <v>25717257.2</v>
      </c>
    </row>
    <row r="105" spans="1:19" ht="16.5" customHeight="1">
      <c r="A105" s="32"/>
      <c r="B105" s="32"/>
      <c r="C105" s="7"/>
      <c r="D105" s="10"/>
      <c r="E105" s="22"/>
      <c r="F105" s="19"/>
      <c r="G105" s="27"/>
      <c r="H105" s="19"/>
      <c r="I105" s="27"/>
      <c r="J105" s="19"/>
      <c r="K105" s="27"/>
      <c r="L105" s="19"/>
      <c r="M105" s="27"/>
      <c r="N105" s="19"/>
      <c r="O105" s="27"/>
      <c r="P105" s="19"/>
      <c r="Q105" s="54"/>
      <c r="R105" s="19"/>
      <c r="S105" s="54"/>
    </row>
    <row r="106" spans="1:19" ht="16.5" customHeight="1">
      <c r="A106" s="32"/>
      <c r="B106" s="9"/>
      <c r="C106" s="7" t="s">
        <v>76</v>
      </c>
      <c r="D106" s="8"/>
      <c r="E106" s="36"/>
      <c r="F106" s="19"/>
      <c r="G106" s="27"/>
      <c r="H106" s="19"/>
      <c r="I106" s="27"/>
      <c r="J106" s="19"/>
      <c r="K106" s="27"/>
      <c r="L106" s="19"/>
      <c r="M106" s="27"/>
      <c r="N106" s="19"/>
      <c r="O106" s="27"/>
      <c r="P106" s="19"/>
      <c r="Q106" s="54"/>
      <c r="R106" s="19"/>
      <c r="S106" s="54"/>
    </row>
    <row r="107" spans="1:19" ht="16.5" customHeight="1">
      <c r="A107" s="32"/>
      <c r="B107" s="37">
        <v>8115</v>
      </c>
      <c r="C107" s="8" t="s">
        <v>77</v>
      </c>
      <c r="D107" s="8"/>
      <c r="E107" s="36">
        <v>0</v>
      </c>
      <c r="F107" s="19"/>
      <c r="G107" s="27">
        <f>E107+F107</f>
        <v>0</v>
      </c>
      <c r="H107" s="19">
        <v>44256.15</v>
      </c>
      <c r="I107" s="27">
        <f>G107+H107</f>
        <v>44256.15</v>
      </c>
      <c r="J107" s="19"/>
      <c r="K107" s="27">
        <f>I107+J107</f>
        <v>44256.15</v>
      </c>
      <c r="L107" s="19"/>
      <c r="M107" s="27">
        <f>K107+L107</f>
        <v>44256.15</v>
      </c>
      <c r="N107" s="19"/>
      <c r="O107" s="27">
        <f>M107+N107</f>
        <v>44256.15</v>
      </c>
      <c r="P107" s="19"/>
      <c r="Q107" s="54">
        <f>O107+P107</f>
        <v>44256.15</v>
      </c>
      <c r="R107" s="19">
        <v>9555.66</v>
      </c>
      <c r="S107" s="54">
        <f>Q107+R107</f>
        <v>53811.81</v>
      </c>
    </row>
    <row r="108" spans="1:19" ht="16.5" customHeight="1">
      <c r="A108" s="9"/>
      <c r="B108" s="9"/>
      <c r="C108" s="7"/>
      <c r="D108" s="8"/>
      <c r="E108" s="36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4"/>
      <c r="R108" s="19"/>
      <c r="S108" s="54"/>
    </row>
    <row r="109" spans="1:19" ht="16.5" customHeight="1">
      <c r="A109" s="9"/>
      <c r="B109" s="37"/>
      <c r="C109" s="7" t="s">
        <v>67</v>
      </c>
      <c r="D109" s="8"/>
      <c r="E109" s="22">
        <f>E104+E107</f>
        <v>24982257.2</v>
      </c>
      <c r="F109" s="22">
        <f>SUM(F104:F108)</f>
        <v>5000</v>
      </c>
      <c r="G109" s="26">
        <f>E109+F109</f>
        <v>24987257.2</v>
      </c>
      <c r="H109" s="22">
        <f>SUM(H104:H108)</f>
        <v>44256.15</v>
      </c>
      <c r="I109" s="26">
        <f>G109+H109</f>
        <v>25031513.349999998</v>
      </c>
      <c r="J109" s="22">
        <f>SUM(J104:J108)</f>
        <v>670000</v>
      </c>
      <c r="K109" s="26">
        <f>I109+J109</f>
        <v>25701513.349999998</v>
      </c>
      <c r="L109" s="22">
        <f>SUM(L104:L108)</f>
        <v>0</v>
      </c>
      <c r="M109" s="26">
        <f>K109+L109</f>
        <v>25701513.349999998</v>
      </c>
      <c r="N109" s="22">
        <f>SUM(N104:N108)</f>
        <v>0</v>
      </c>
      <c r="O109" s="26">
        <f>M109+N109</f>
        <v>25701513.349999998</v>
      </c>
      <c r="P109" s="22">
        <f>SUM(P104:P108)</f>
        <v>60000</v>
      </c>
      <c r="Q109" s="53">
        <f>O109+P109</f>
        <v>25761513.349999998</v>
      </c>
      <c r="R109" s="22">
        <f>SUM(R104:R108)</f>
        <v>9555.66</v>
      </c>
      <c r="S109" s="53">
        <f>Q109+R109</f>
        <v>25771069.009999998</v>
      </c>
    </row>
    <row r="110" spans="1:7" ht="12" customHeight="1">
      <c r="A110" s="14"/>
      <c r="B110" s="60"/>
      <c r="C110" s="60"/>
      <c r="D110" s="14"/>
      <c r="E110" s="13"/>
      <c r="F110" s="14"/>
      <c r="G110" s="28"/>
    </row>
    <row r="111" spans="1:7" ht="12" customHeight="1">
      <c r="A111" s="14"/>
      <c r="B111" s="14"/>
      <c r="C111" s="14"/>
      <c r="D111" s="14"/>
      <c r="E111" s="13"/>
      <c r="F111" s="14"/>
      <c r="G111" s="28"/>
    </row>
    <row r="112" spans="1:7" ht="12.75">
      <c r="A112" s="12"/>
      <c r="E112" s="13"/>
      <c r="F112" s="60"/>
      <c r="G112" s="60"/>
    </row>
    <row r="113" spans="1:5" ht="12.75">
      <c r="A113" s="12"/>
      <c r="E113" s="13"/>
    </row>
    <row r="114" spans="1:5" ht="12.75">
      <c r="A114" s="12"/>
      <c r="E114" s="13"/>
    </row>
    <row r="115" spans="1:5" ht="12.75">
      <c r="A115" s="12"/>
      <c r="B115" s="11"/>
      <c r="E115" s="13"/>
    </row>
    <row r="116" spans="1:5" ht="12.75">
      <c r="A116" s="12"/>
      <c r="B116" s="11"/>
      <c r="E116" s="13"/>
    </row>
    <row r="117" spans="1:5" ht="12.75">
      <c r="A117" s="12"/>
      <c r="B117" s="11"/>
      <c r="E117" s="13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E120" s="13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9" spans="1:5" ht="59.25" customHeight="1">
      <c r="A129" s="61"/>
      <c r="B129" s="61"/>
      <c r="C129" s="61"/>
      <c r="D129" s="61"/>
      <c r="E129" s="61"/>
    </row>
    <row r="130" spans="1:5" ht="12.75">
      <c r="A130" s="62"/>
      <c r="B130" s="62"/>
      <c r="C130" s="62"/>
      <c r="D130" s="62"/>
      <c r="E130" s="62"/>
    </row>
    <row r="131" spans="1:5" ht="12.75">
      <c r="A131" s="62"/>
      <c r="B131" s="62"/>
      <c r="C131" s="62"/>
      <c r="D131" s="62"/>
      <c r="E131" s="62"/>
    </row>
    <row r="132" spans="1:5" ht="15">
      <c r="A132" s="15"/>
      <c r="B132" s="16"/>
      <c r="C132" s="16"/>
      <c r="D132" s="16"/>
      <c r="E132" s="16"/>
    </row>
    <row r="133" spans="1:5" ht="48.75" customHeight="1">
      <c r="A133" s="59"/>
      <c r="B133" s="59"/>
      <c r="C133" s="59"/>
      <c r="D133" s="59"/>
      <c r="E133" s="59"/>
    </row>
    <row r="134" spans="1:5" ht="12.75">
      <c r="A134" s="12"/>
      <c r="B134" s="12"/>
      <c r="C134" s="12"/>
      <c r="D134" s="12"/>
      <c r="E134" s="12"/>
    </row>
    <row r="135" ht="20.25" customHeight="1">
      <c r="A135" s="17"/>
    </row>
    <row r="136" ht="15">
      <c r="E136" s="18"/>
    </row>
    <row r="137" ht="15">
      <c r="E137" s="18"/>
    </row>
  </sheetData>
  <sheetProtection password="D107" sheet="1" objects="1" scenarios="1" selectLockedCells="1" selectUnlockedCells="1"/>
  <mergeCells count="19">
    <mergeCell ref="L4:L18"/>
    <mergeCell ref="B110:C110"/>
    <mergeCell ref="J4:J18"/>
    <mergeCell ref="K4:K18"/>
    <mergeCell ref="I4:I18"/>
    <mergeCell ref="P4:P18"/>
    <mergeCell ref="N4:N18"/>
    <mergeCell ref="O4:O18"/>
    <mergeCell ref="M4:M18"/>
    <mergeCell ref="R4:R18"/>
    <mergeCell ref="S4:S18"/>
    <mergeCell ref="A133:E133"/>
    <mergeCell ref="F112:G112"/>
    <mergeCell ref="H4:H18"/>
    <mergeCell ref="F4:F18"/>
    <mergeCell ref="G4:G18"/>
    <mergeCell ref="A129:E129"/>
    <mergeCell ref="A130:E131"/>
    <mergeCell ref="Q4:Q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2021-10-27T07:34:55Z</dcterms:modified>
  <cp:category/>
  <cp:version/>
  <cp:contentType/>
  <cp:contentStatus/>
</cp:coreProperties>
</file>